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135"/>
  </bookViews>
  <sheets>
    <sheet name=" ИП2022 корр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_xlnm.Print_Area" localSheetId="0">' ИП2022 корр'!$A$1:$T$30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8" i="1"/>
  <c r="N17" i="1"/>
  <c r="K12" i="1" l="1"/>
  <c r="L20" i="1" l="1"/>
  <c r="M20" i="1" s="1"/>
  <c r="N23" i="1" l="1"/>
  <c r="N22" i="1"/>
  <c r="N21" i="1"/>
  <c r="N20" i="1" l="1"/>
  <c r="N26" i="1" l="1"/>
  <c r="L16" i="1" l="1"/>
  <c r="N13" i="1" l="1"/>
  <c r="N14" i="1"/>
  <c r="N15" i="1"/>
  <c r="N16" i="1"/>
  <c r="N24" i="1"/>
  <c r="N25" i="1"/>
  <c r="U24" i="1" l="1"/>
  <c r="N12" i="1"/>
  <c r="M16" i="1" l="1"/>
</calcChain>
</file>

<file path=xl/sharedStrings.xml><?xml version="1.0" encoding="utf-8"?>
<sst xmlns="http://schemas.openxmlformats.org/spreadsheetml/2006/main" count="56" uniqueCount="48">
  <si>
    <t>Приложение к письму от ___________ №________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</si>
  <si>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</si>
  <si>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</si>
  <si>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</si>
  <si>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</si>
  <si>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</si>
  <si>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</si>
  <si>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</si>
  <si>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</si>
  <si>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</si>
  <si>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</si>
  <si>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</si>
  <si>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</si>
  <si>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</si>
  <si>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</si>
  <si>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</si>
  <si>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</si>
  <si>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</si>
  <si>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 км</t>
  </si>
  <si>
    <t xml:space="preserve">диаметр (диапазон диаметров) трубопроводов, мм </t>
  </si>
  <si>
    <t>количество компрессорных станций, ед.</t>
  </si>
  <si>
    <t>количество газораспределительных станций, 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</si>
  <si>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</si>
  <si>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</si>
  <si>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</si>
  <si>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</si>
  <si>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</si>
  <si>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</si>
  <si>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</si>
  <si>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</si>
  <si>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</si>
  <si>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</t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</si>
  <si>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</si>
  <si>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</si>
  <si>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</si>
  <si>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</si>
  <si>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</si>
  <si>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6</t>
  </si>
  <si>
    <t>Сведения о приобретении внеоборотных активов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</si>
  <si>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</si>
  <si>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t>Информация об инвестиционной программе ПАО "Газпром" на 2022 год</t>
  </si>
  <si>
    <r>
      <t xml:space="preserve">3734,455 </t>
    </r>
    <r>
      <rPr>
        <vertAlign val="superscript"/>
        <sz val="10"/>
        <rFont val="Times New Roman"/>
        <family val="1"/>
        <charset val="204"/>
      </rPr>
      <t>**</t>
    </r>
  </si>
  <si>
    <r>
      <rPr>
        <vertAlign val="superscript"/>
        <sz val="10"/>
        <rFont val="Times New Roman"/>
        <family val="1"/>
        <charset val="204"/>
      </rPr>
      <t>**</t>
    </r>
    <r>
      <rPr>
        <sz val="10"/>
        <rFont val="Times New Roman"/>
        <family val="1"/>
        <charset val="204"/>
      </rPr>
      <t>Протяженность 1-й нитки 2 250,855 км , протяженность лупингов 1 483,6 км</t>
    </r>
  </si>
  <si>
    <t>Магистральный газопровод «Сила Сибири». Участок «Ковыкта – Чаянда»</t>
  </si>
  <si>
    <r>
      <t>285 401,62</t>
    </r>
    <r>
      <rPr>
        <vertAlign val="superscript"/>
        <sz val="10"/>
        <rFont val="Times New Roman"/>
        <family val="1"/>
        <charset val="204"/>
      </rPr>
      <t>*</t>
    </r>
  </si>
  <si>
    <t>линейная часть</t>
  </si>
  <si>
    <t>компрессорные станции</t>
  </si>
  <si>
    <t>ГРС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</si>
</sst>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75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Fill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 inden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0" borderId="13" xfId="1" applyFont="1" applyFill="1" applyBorder="1"/>
    <xf numFmtId="0" fontId="7" fillId="2" borderId="10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2" borderId="14" xfId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14" fontId="2" fillId="0" borderId="13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4" fontId="2" fillId="0" borderId="0" xfId="1" applyNumberFormat="1" applyFont="1" applyFill="1"/>
    <xf numFmtId="0" fontId="2" fillId="0" borderId="3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2" fontId="2" fillId="0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="80" zoomScaleNormal="80" workbookViewId="0">
      <selection activeCell="K29" sqref="K29"/>
    </sheetView>
  </sheetViews>
  <sheetFormatPr defaultRowHeight="12.75" x14ac:dyDescent="0.2"/>
  <cols>
    <col min="1" max="1" width="7.5703125" style="2" customWidth="1"/>
    <col min="2" max="2" width="46.85546875" style="2" customWidth="1"/>
    <col min="3" max="4" width="10.7109375" style="2" customWidth="1"/>
    <col min="5" max="5" width="15.140625" style="2" customWidth="1"/>
    <col min="6" max="6" width="13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17" style="2" customWidth="1"/>
    <col min="13" max="13" width="17.5703125" style="2" customWidth="1"/>
    <col min="14" max="14" width="13" style="2" customWidth="1"/>
    <col min="15" max="15" width="13.7109375" style="2" customWidth="1"/>
    <col min="16" max="16" width="13.85546875" style="2" customWidth="1"/>
    <col min="17" max="17" width="13.7109375" style="2" customWidth="1"/>
    <col min="18" max="18" width="15.140625" style="2" customWidth="1"/>
    <col min="19" max="19" width="15.85546875" style="2" customWidth="1"/>
    <col min="20" max="20" width="14.42578125" style="2" customWidth="1"/>
    <col min="21" max="21" width="14.42578125" style="2" hidden="1" customWidth="1"/>
    <col min="22" max="25" width="14.42578125" style="2" customWidth="1"/>
    <col min="26" max="26" width="15.28515625" style="2" customWidth="1"/>
    <col min="27" max="27" width="13.5703125" style="2" bestFit="1" customWidth="1"/>
    <col min="28" max="16384" width="9.140625" style="2"/>
  </cols>
  <sheetData>
    <row r="1" spans="1:25" s="1" customFormat="1" x14ac:dyDescent="0.2">
      <c r="R1" s="2" t="s">
        <v>0</v>
      </c>
    </row>
    <row r="2" spans="1:25" s="1" customFormat="1" x14ac:dyDescent="0.2"/>
    <row r="3" spans="1:25" ht="17.25" customHeight="1" x14ac:dyDescent="0.25">
      <c r="A3" s="66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5" x14ac:dyDescent="0.2">
      <c r="B4" s="3"/>
      <c r="C4" s="3"/>
      <c r="D4" s="3"/>
      <c r="E4" s="3"/>
      <c r="F4" s="3"/>
      <c r="G4" s="3"/>
      <c r="H4" s="3"/>
      <c r="I4" s="3"/>
      <c r="J4" s="3"/>
      <c r="M4" s="67"/>
      <c r="N4" s="67"/>
      <c r="O4" s="67"/>
      <c r="P4" s="67"/>
      <c r="Q4" s="67"/>
      <c r="R4" s="67"/>
      <c r="S4" s="4"/>
      <c r="T4" s="5"/>
    </row>
    <row r="5" spans="1:25" ht="22.5" customHeight="1" x14ac:dyDescent="0.2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7" spans="1:25" ht="51.75" customHeight="1" x14ac:dyDescent="0.2">
      <c r="A7" s="69" t="s">
        <v>2</v>
      </c>
      <c r="B7" s="69" t="s">
        <v>3</v>
      </c>
      <c r="C7" s="72" t="s">
        <v>4</v>
      </c>
      <c r="D7" s="73"/>
      <c r="E7" s="72" t="s">
        <v>5</v>
      </c>
      <c r="F7" s="73"/>
      <c r="G7" s="72" t="s">
        <v>6</v>
      </c>
      <c r="H7" s="74"/>
      <c r="I7" s="74"/>
      <c r="J7" s="73"/>
      <c r="K7" s="72" t="s">
        <v>7</v>
      </c>
      <c r="L7" s="74"/>
      <c r="M7" s="73"/>
      <c r="N7" s="72" t="s">
        <v>8</v>
      </c>
      <c r="O7" s="73"/>
      <c r="P7" s="72" t="s">
        <v>9</v>
      </c>
      <c r="Q7" s="74"/>
      <c r="R7" s="74"/>
      <c r="S7" s="74"/>
      <c r="T7" s="73"/>
    </row>
    <row r="8" spans="1:25" ht="87" customHeight="1" x14ac:dyDescent="0.2">
      <c r="A8" s="70"/>
      <c r="B8" s="70"/>
      <c r="C8" s="57" t="s">
        <v>10</v>
      </c>
      <c r="D8" s="57" t="s">
        <v>11</v>
      </c>
      <c r="E8" s="69" t="s">
        <v>12</v>
      </c>
      <c r="F8" s="69" t="s">
        <v>13</v>
      </c>
      <c r="G8" s="60" t="s">
        <v>14</v>
      </c>
      <c r="H8" s="61"/>
      <c r="I8" s="60" t="s">
        <v>15</v>
      </c>
      <c r="J8" s="61"/>
      <c r="K8" s="60" t="s">
        <v>16</v>
      </c>
      <c r="L8" s="64"/>
      <c r="M8" s="61"/>
      <c r="N8" s="54" t="s">
        <v>10</v>
      </c>
      <c r="O8" s="57" t="s">
        <v>17</v>
      </c>
      <c r="P8" s="54" t="s">
        <v>18</v>
      </c>
      <c r="Q8" s="54" t="s">
        <v>19</v>
      </c>
      <c r="R8" s="57" t="s">
        <v>20</v>
      </c>
      <c r="S8" s="57" t="s">
        <v>21</v>
      </c>
      <c r="T8" s="57" t="s">
        <v>22</v>
      </c>
    </row>
    <row r="9" spans="1:25" ht="51.75" customHeight="1" x14ac:dyDescent="0.2">
      <c r="A9" s="70"/>
      <c r="B9" s="70"/>
      <c r="C9" s="58"/>
      <c r="D9" s="58"/>
      <c r="E9" s="70"/>
      <c r="F9" s="70"/>
      <c r="G9" s="62"/>
      <c r="H9" s="63"/>
      <c r="I9" s="62"/>
      <c r="J9" s="63"/>
      <c r="K9" s="62"/>
      <c r="L9" s="65"/>
      <c r="M9" s="63"/>
      <c r="N9" s="55"/>
      <c r="O9" s="58"/>
      <c r="P9" s="55"/>
      <c r="Q9" s="55"/>
      <c r="R9" s="58"/>
      <c r="S9" s="58"/>
      <c r="T9" s="58"/>
    </row>
    <row r="10" spans="1:25" ht="84.75" customHeight="1" x14ac:dyDescent="0.2">
      <c r="A10" s="71"/>
      <c r="B10" s="71"/>
      <c r="C10" s="59"/>
      <c r="D10" s="59"/>
      <c r="E10" s="71"/>
      <c r="F10" s="71"/>
      <c r="G10" s="6" t="s">
        <v>23</v>
      </c>
      <c r="H10" s="6" t="s">
        <v>24</v>
      </c>
      <c r="I10" s="6" t="s">
        <v>23</v>
      </c>
      <c r="J10" s="6" t="s">
        <v>24</v>
      </c>
      <c r="K10" s="7" t="s">
        <v>25</v>
      </c>
      <c r="L10" s="8" t="s">
        <v>14</v>
      </c>
      <c r="M10" s="8" t="s">
        <v>15</v>
      </c>
      <c r="N10" s="56"/>
      <c r="O10" s="59"/>
      <c r="P10" s="56"/>
      <c r="Q10" s="56"/>
      <c r="R10" s="59"/>
      <c r="S10" s="59"/>
      <c r="T10" s="59"/>
    </row>
    <row r="11" spans="1:25" x14ac:dyDescent="0.2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9">
        <v>15</v>
      </c>
      <c r="P11" s="10">
        <v>16</v>
      </c>
      <c r="Q11" s="9">
        <v>17</v>
      </c>
      <c r="R11" s="10">
        <v>18</v>
      </c>
      <c r="S11" s="9">
        <v>19</v>
      </c>
      <c r="T11" s="9">
        <v>20</v>
      </c>
    </row>
    <row r="12" spans="1:25" ht="19.5" customHeight="1" x14ac:dyDescent="0.2">
      <c r="A12" s="12">
        <v>1</v>
      </c>
      <c r="B12" s="13" t="s">
        <v>26</v>
      </c>
      <c r="C12" s="14"/>
      <c r="D12" s="15"/>
      <c r="E12" s="15"/>
      <c r="F12" s="15"/>
      <c r="G12" s="15"/>
      <c r="H12" s="15"/>
      <c r="I12" s="15"/>
      <c r="J12" s="15"/>
      <c r="K12" s="16">
        <f>K13+K25+K26</f>
        <v>1979748.0495449847</v>
      </c>
      <c r="L12" s="17"/>
      <c r="M12" s="18"/>
      <c r="N12" s="16">
        <f>K12</f>
        <v>1979748.0495449847</v>
      </c>
      <c r="O12" s="16"/>
      <c r="P12" s="15"/>
      <c r="Q12" s="15"/>
      <c r="R12" s="15"/>
      <c r="S12" s="15"/>
      <c r="T12" s="18"/>
      <c r="V12" s="5"/>
    </row>
    <row r="13" spans="1:25" ht="25.5" x14ac:dyDescent="0.2">
      <c r="A13" s="12">
        <v>2</v>
      </c>
      <c r="B13" s="19" t="s">
        <v>27</v>
      </c>
      <c r="C13" s="20"/>
      <c r="D13" s="21"/>
      <c r="E13" s="21"/>
      <c r="F13" s="21"/>
      <c r="G13" s="21"/>
      <c r="H13" s="21"/>
      <c r="I13" s="21"/>
      <c r="J13" s="21"/>
      <c r="K13" s="16">
        <v>1746349.5295449847</v>
      </c>
      <c r="L13" s="21"/>
      <c r="M13" s="22"/>
      <c r="N13" s="16">
        <f t="shared" ref="N13:N26" si="0">K13</f>
        <v>1746349.5295449847</v>
      </c>
      <c r="O13" s="16"/>
      <c r="P13" s="21"/>
      <c r="Q13" s="21"/>
      <c r="R13" s="21"/>
      <c r="S13" s="21"/>
      <c r="T13" s="22"/>
      <c r="V13" s="5"/>
      <c r="X13" s="5"/>
    </row>
    <row r="14" spans="1:25" ht="25.5" x14ac:dyDescent="0.2">
      <c r="A14" s="12"/>
      <c r="B14" s="23" t="s">
        <v>28</v>
      </c>
      <c r="C14" s="20"/>
      <c r="D14" s="21"/>
      <c r="E14" s="21"/>
      <c r="F14" s="21"/>
      <c r="G14" s="21"/>
      <c r="H14" s="21"/>
      <c r="I14" s="21"/>
      <c r="J14" s="21"/>
      <c r="K14" s="16">
        <v>624005.30909500062</v>
      </c>
      <c r="L14" s="21"/>
      <c r="M14" s="22"/>
      <c r="N14" s="16">
        <f t="shared" si="0"/>
        <v>624005.30909500062</v>
      </c>
      <c r="O14" s="16"/>
      <c r="P14" s="20"/>
      <c r="Q14" s="21"/>
      <c r="R14" s="21"/>
      <c r="S14" s="21"/>
      <c r="T14" s="22"/>
      <c r="U14" s="24"/>
      <c r="V14" s="5"/>
      <c r="W14" s="24"/>
      <c r="X14" s="24"/>
      <c r="Y14" s="24"/>
    </row>
    <row r="15" spans="1:25" ht="18.75" customHeight="1" x14ac:dyDescent="0.2">
      <c r="A15" s="12" t="s">
        <v>29</v>
      </c>
      <c r="B15" s="26" t="s">
        <v>30</v>
      </c>
      <c r="C15" s="27"/>
      <c r="D15" s="28"/>
      <c r="E15" s="28"/>
      <c r="F15" s="28"/>
      <c r="G15" s="21"/>
      <c r="H15" s="21"/>
      <c r="I15" s="21"/>
      <c r="J15" s="21"/>
      <c r="K15" s="16">
        <v>562481.80100500002</v>
      </c>
      <c r="L15" s="21"/>
      <c r="M15" s="22"/>
      <c r="N15" s="16">
        <f t="shared" si="0"/>
        <v>562481.80100500002</v>
      </c>
      <c r="O15" s="16"/>
      <c r="P15" s="20"/>
      <c r="Q15" s="21"/>
      <c r="R15" s="21"/>
      <c r="S15" s="21"/>
      <c r="T15" s="22"/>
      <c r="U15" s="24"/>
      <c r="V15" s="5"/>
      <c r="W15" s="24"/>
      <c r="X15" s="24"/>
      <c r="Y15" s="24"/>
    </row>
    <row r="16" spans="1:25" ht="21.75" customHeight="1" x14ac:dyDescent="0.2">
      <c r="A16" s="12"/>
      <c r="B16" s="26" t="s">
        <v>31</v>
      </c>
      <c r="C16" s="44">
        <v>2024</v>
      </c>
      <c r="D16" s="44">
        <v>2024</v>
      </c>
      <c r="E16" s="29" t="s">
        <v>32</v>
      </c>
      <c r="F16" s="45">
        <v>40544</v>
      </c>
      <c r="G16" s="44">
        <v>11</v>
      </c>
      <c r="H16" s="44">
        <v>22</v>
      </c>
      <c r="I16" s="44">
        <v>38</v>
      </c>
      <c r="J16" s="44">
        <v>78</v>
      </c>
      <c r="K16" s="29">
        <v>276346.42</v>
      </c>
      <c r="L16" s="30">
        <f>K16*H16/100</f>
        <v>60796.212399999989</v>
      </c>
      <c r="M16" s="16">
        <f>K16-L16</f>
        <v>215550.20759999999</v>
      </c>
      <c r="N16" s="16">
        <f t="shared" si="0"/>
        <v>276346.42</v>
      </c>
      <c r="O16" s="16"/>
      <c r="P16" s="46" t="s">
        <v>41</v>
      </c>
      <c r="Q16" s="47">
        <v>1420</v>
      </c>
      <c r="R16" s="47">
        <v>8</v>
      </c>
      <c r="S16" s="47">
        <v>0</v>
      </c>
      <c r="T16" s="47">
        <v>1186</v>
      </c>
      <c r="U16" s="31"/>
      <c r="V16" s="5"/>
      <c r="W16" s="24"/>
      <c r="X16" s="25"/>
      <c r="Y16" s="24"/>
    </row>
    <row r="17" spans="1:25" ht="13.5" customHeight="1" x14ac:dyDescent="0.2">
      <c r="A17" s="12"/>
      <c r="B17" s="52" t="s">
        <v>45</v>
      </c>
      <c r="C17" s="49"/>
      <c r="D17" s="44"/>
      <c r="E17" s="32"/>
      <c r="F17" s="50"/>
      <c r="G17" s="51"/>
      <c r="H17" s="51"/>
      <c r="I17" s="51"/>
      <c r="J17" s="51"/>
      <c r="K17" s="29">
        <v>123946.58709332689</v>
      </c>
      <c r="L17" s="30"/>
      <c r="M17" s="16"/>
      <c r="N17" s="16">
        <f t="shared" ref="N17:N19" si="1">K17</f>
        <v>123946.58709332689</v>
      </c>
      <c r="O17" s="16"/>
      <c r="P17" s="53"/>
      <c r="Q17" s="46"/>
      <c r="R17" s="46"/>
      <c r="S17" s="46"/>
      <c r="T17" s="46"/>
      <c r="U17" s="31"/>
      <c r="V17" s="5"/>
      <c r="W17" s="24"/>
      <c r="X17" s="25"/>
      <c r="Y17" s="24"/>
    </row>
    <row r="18" spans="1:25" ht="15.75" customHeight="1" x14ac:dyDescent="0.2">
      <c r="A18" s="12"/>
      <c r="B18" s="52" t="s">
        <v>46</v>
      </c>
      <c r="C18" s="49"/>
      <c r="D18" s="44"/>
      <c r="E18" s="32"/>
      <c r="F18" s="50"/>
      <c r="G18" s="51"/>
      <c r="H18" s="51"/>
      <c r="I18" s="51"/>
      <c r="J18" s="51"/>
      <c r="K18" s="29">
        <v>152399.83290667311</v>
      </c>
      <c r="L18" s="30"/>
      <c r="M18" s="16"/>
      <c r="N18" s="16">
        <f t="shared" si="1"/>
        <v>152399.83290667311</v>
      </c>
      <c r="O18" s="16"/>
      <c r="P18" s="53"/>
      <c r="Q18" s="46"/>
      <c r="R18" s="46"/>
      <c r="S18" s="46"/>
      <c r="T18" s="46"/>
      <c r="U18" s="31"/>
      <c r="V18" s="5"/>
      <c r="W18" s="24"/>
      <c r="X18" s="25"/>
      <c r="Y18" s="24"/>
    </row>
    <row r="19" spans="1:25" ht="13.5" customHeight="1" x14ac:dyDescent="0.2">
      <c r="A19" s="12"/>
      <c r="B19" s="52" t="s">
        <v>47</v>
      </c>
      <c r="C19" s="49"/>
      <c r="D19" s="44"/>
      <c r="E19" s="32"/>
      <c r="F19" s="50"/>
      <c r="G19" s="51"/>
      <c r="H19" s="51"/>
      <c r="I19" s="51"/>
      <c r="J19" s="51"/>
      <c r="K19" s="29">
        <v>0</v>
      </c>
      <c r="L19" s="30"/>
      <c r="M19" s="16"/>
      <c r="N19" s="16">
        <f t="shared" si="1"/>
        <v>0</v>
      </c>
      <c r="O19" s="16"/>
      <c r="P19" s="53"/>
      <c r="Q19" s="46"/>
      <c r="R19" s="46"/>
      <c r="S19" s="46"/>
      <c r="T19" s="46"/>
      <c r="U19" s="31"/>
      <c r="V19" s="5"/>
      <c r="W19" s="24"/>
      <c r="X19" s="25"/>
      <c r="Y19" s="24"/>
    </row>
    <row r="20" spans="1:25" s="1" customFormat="1" ht="32.25" customHeight="1" x14ac:dyDescent="0.2">
      <c r="A20" s="12"/>
      <c r="B20" s="26" t="s">
        <v>43</v>
      </c>
      <c r="C20" s="44">
        <v>2024</v>
      </c>
      <c r="D20" s="44">
        <v>2024</v>
      </c>
      <c r="E20" s="29" t="s">
        <v>44</v>
      </c>
      <c r="F20" s="45">
        <v>43252</v>
      </c>
      <c r="G20" s="44">
        <v>5.5</v>
      </c>
      <c r="H20" s="44">
        <v>22</v>
      </c>
      <c r="I20" s="44">
        <v>19.5</v>
      </c>
      <c r="J20" s="44">
        <v>78</v>
      </c>
      <c r="K20" s="29">
        <v>132712.72999999998</v>
      </c>
      <c r="L20" s="30">
        <f>K20*H20/100</f>
        <v>29196.800599999995</v>
      </c>
      <c r="M20" s="16">
        <f>K20-L20</f>
        <v>103515.92939999999</v>
      </c>
      <c r="N20" s="16">
        <f t="shared" si="0"/>
        <v>132712.72999999998</v>
      </c>
      <c r="O20" s="35"/>
      <c r="P20" s="46">
        <v>803.4</v>
      </c>
      <c r="Q20" s="47">
        <v>1420</v>
      </c>
      <c r="R20" s="47">
        <v>1</v>
      </c>
      <c r="S20" s="47">
        <v>0</v>
      </c>
      <c r="T20" s="47">
        <v>64</v>
      </c>
      <c r="U20" s="31"/>
      <c r="V20" s="48"/>
      <c r="W20" s="24"/>
      <c r="X20" s="25"/>
      <c r="Y20" s="24"/>
    </row>
    <row r="21" spans="1:25" ht="13.5" customHeight="1" x14ac:dyDescent="0.2">
      <c r="A21" s="12"/>
      <c r="B21" s="52" t="s">
        <v>45</v>
      </c>
      <c r="C21" s="49"/>
      <c r="D21" s="44"/>
      <c r="E21" s="32"/>
      <c r="F21" s="50"/>
      <c r="G21" s="51"/>
      <c r="H21" s="51"/>
      <c r="I21" s="51"/>
      <c r="J21" s="51"/>
      <c r="K21" s="29">
        <v>132264.57999999999</v>
      </c>
      <c r="L21" s="30"/>
      <c r="M21" s="16"/>
      <c r="N21" s="16">
        <f t="shared" si="0"/>
        <v>132264.57999999999</v>
      </c>
      <c r="O21" s="16"/>
      <c r="P21" s="53"/>
      <c r="Q21" s="46"/>
      <c r="R21" s="46"/>
      <c r="S21" s="46"/>
      <c r="T21" s="46"/>
      <c r="U21" s="31"/>
      <c r="V21" s="5"/>
      <c r="W21" s="24"/>
      <c r="X21" s="25"/>
      <c r="Y21" s="24"/>
    </row>
    <row r="22" spans="1:25" ht="15.75" customHeight="1" x14ac:dyDescent="0.2">
      <c r="A22" s="12"/>
      <c r="B22" s="52" t="s">
        <v>46</v>
      </c>
      <c r="C22" s="49"/>
      <c r="D22" s="44"/>
      <c r="E22" s="32"/>
      <c r="F22" s="50"/>
      <c r="G22" s="51"/>
      <c r="H22" s="51"/>
      <c r="I22" s="51"/>
      <c r="J22" s="51"/>
      <c r="K22" s="29">
        <v>448.15</v>
      </c>
      <c r="L22" s="30"/>
      <c r="M22" s="16"/>
      <c r="N22" s="16">
        <f t="shared" si="0"/>
        <v>448.15</v>
      </c>
      <c r="O22" s="16"/>
      <c r="P22" s="53"/>
      <c r="Q22" s="46"/>
      <c r="R22" s="46"/>
      <c r="S22" s="46"/>
      <c r="T22" s="46"/>
      <c r="U22" s="31"/>
      <c r="V22" s="5"/>
      <c r="W22" s="24"/>
      <c r="X22" s="25"/>
      <c r="Y22" s="24"/>
    </row>
    <row r="23" spans="1:25" ht="13.5" customHeight="1" x14ac:dyDescent="0.2">
      <c r="A23" s="12"/>
      <c r="B23" s="52" t="s">
        <v>47</v>
      </c>
      <c r="C23" s="49"/>
      <c r="D23" s="44"/>
      <c r="E23" s="32"/>
      <c r="F23" s="50"/>
      <c r="G23" s="51"/>
      <c r="H23" s="51"/>
      <c r="I23" s="51"/>
      <c r="J23" s="51"/>
      <c r="K23" s="29">
        <v>0</v>
      </c>
      <c r="L23" s="30"/>
      <c r="M23" s="16"/>
      <c r="N23" s="16">
        <f t="shared" si="0"/>
        <v>0</v>
      </c>
      <c r="O23" s="16"/>
      <c r="P23" s="53"/>
      <c r="Q23" s="46"/>
      <c r="R23" s="46"/>
      <c r="S23" s="46"/>
      <c r="T23" s="46"/>
      <c r="U23" s="31"/>
      <c r="V23" s="5"/>
      <c r="W23" s="24"/>
      <c r="X23" s="25"/>
      <c r="Y23" s="24"/>
    </row>
    <row r="24" spans="1:25" ht="20.25" customHeight="1" x14ac:dyDescent="0.2">
      <c r="A24" s="12" t="s">
        <v>33</v>
      </c>
      <c r="B24" s="33" t="s">
        <v>34</v>
      </c>
      <c r="C24" s="14"/>
      <c r="D24" s="15"/>
      <c r="E24" s="15"/>
      <c r="F24" s="15"/>
      <c r="G24" s="15"/>
      <c r="H24" s="15"/>
      <c r="I24" s="15"/>
      <c r="J24" s="18"/>
      <c r="K24" s="34">
        <v>61523.508090000003</v>
      </c>
      <c r="L24" s="14"/>
      <c r="M24" s="18"/>
      <c r="N24" s="16">
        <f t="shared" si="0"/>
        <v>61523.508090000003</v>
      </c>
      <c r="O24" s="35"/>
      <c r="P24" s="36"/>
      <c r="Q24" s="36"/>
      <c r="R24" s="36"/>
      <c r="S24" s="36"/>
      <c r="T24" s="37"/>
      <c r="U24" s="31">
        <f>15061.37*0.82</f>
        <v>12350.323399999999</v>
      </c>
      <c r="V24" s="5"/>
      <c r="W24" s="24"/>
      <c r="X24" s="24"/>
      <c r="Y24" s="24"/>
    </row>
    <row r="25" spans="1:25" ht="15.75" customHeight="1" x14ac:dyDescent="0.2">
      <c r="A25" s="12" t="s">
        <v>35</v>
      </c>
      <c r="B25" s="38" t="s">
        <v>36</v>
      </c>
      <c r="C25" s="20"/>
      <c r="D25" s="21"/>
      <c r="E25" s="21"/>
      <c r="F25" s="21"/>
      <c r="G25" s="21"/>
      <c r="H25" s="21"/>
      <c r="I25" s="21"/>
      <c r="J25" s="22"/>
      <c r="K25" s="29">
        <v>123834.69</v>
      </c>
      <c r="L25" s="20"/>
      <c r="M25" s="22"/>
      <c r="N25" s="16">
        <f t="shared" si="0"/>
        <v>123834.69</v>
      </c>
      <c r="O25" s="16"/>
      <c r="P25" s="43"/>
      <c r="Q25" s="36"/>
      <c r="R25" s="36"/>
      <c r="S25" s="36"/>
      <c r="T25" s="37"/>
      <c r="U25" s="24"/>
      <c r="V25" s="5"/>
      <c r="W25" s="24"/>
      <c r="X25" s="24"/>
      <c r="Y25" s="24"/>
    </row>
    <row r="26" spans="1:25" ht="15.75" customHeight="1" x14ac:dyDescent="0.2">
      <c r="A26" s="12" t="s">
        <v>37</v>
      </c>
      <c r="B26" s="40" t="s">
        <v>38</v>
      </c>
      <c r="C26" s="27"/>
      <c r="D26" s="28"/>
      <c r="E26" s="28"/>
      <c r="F26" s="28"/>
      <c r="G26" s="28"/>
      <c r="H26" s="28"/>
      <c r="I26" s="28"/>
      <c r="J26" s="39"/>
      <c r="K26" s="29">
        <v>109563.83</v>
      </c>
      <c r="L26" s="27"/>
      <c r="M26" s="39"/>
      <c r="N26" s="16">
        <f t="shared" si="0"/>
        <v>109563.83</v>
      </c>
      <c r="O26" s="16"/>
      <c r="P26" s="27"/>
      <c r="Q26" s="28"/>
      <c r="R26" s="28"/>
      <c r="S26" s="28"/>
      <c r="T26" s="39"/>
      <c r="U26" s="24"/>
      <c r="V26" s="5"/>
      <c r="W26" s="24"/>
      <c r="X26" s="24"/>
      <c r="Y26" s="24"/>
    </row>
    <row r="27" spans="1:25" ht="15.75" customHeight="1" x14ac:dyDescent="0.2"/>
    <row r="28" spans="1:25" ht="15.75" x14ac:dyDescent="0.2">
      <c r="B28" s="1" t="s">
        <v>39</v>
      </c>
      <c r="C28" s="1"/>
      <c r="D28" s="1"/>
      <c r="E28" s="1"/>
      <c r="F28" s="1"/>
      <c r="G28" s="1"/>
      <c r="H28" s="1"/>
      <c r="K28" s="5"/>
    </row>
    <row r="29" spans="1:25" ht="15.75" x14ac:dyDescent="0.2">
      <c r="B29" s="1" t="s">
        <v>42</v>
      </c>
      <c r="C29" s="1"/>
      <c r="D29" s="1"/>
      <c r="E29" s="1"/>
      <c r="F29" s="1"/>
      <c r="G29" s="1"/>
      <c r="H29" s="1"/>
      <c r="P29" s="41"/>
    </row>
    <row r="30" spans="1:25" x14ac:dyDescent="0.2">
      <c r="B30" s="1"/>
      <c r="C30" s="1"/>
      <c r="D30" s="1"/>
      <c r="E30" s="1"/>
      <c r="F30" s="1"/>
      <c r="G30" s="1"/>
      <c r="H30" s="1"/>
      <c r="P30" s="41"/>
    </row>
    <row r="31" spans="1:25" ht="15.75" x14ac:dyDescent="0.25">
      <c r="K31" s="42"/>
      <c r="L31" s="42"/>
    </row>
  </sheetData>
  <mergeCells count="25"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  <mergeCell ref="Q8:Q10"/>
    <mergeCell ref="R8:R10"/>
    <mergeCell ref="S8:S10"/>
    <mergeCell ref="T8:T10"/>
    <mergeCell ref="I8:J9"/>
    <mergeCell ref="K8:M9"/>
    <mergeCell ref="N8:N10"/>
    <mergeCell ref="O8:O10"/>
    <mergeCell ref="P8:P10"/>
  </mergeCells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ИП2022 корр</vt:lpstr>
      <vt:lpstr>' ИП2022 корр'!Область_печати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Алексеев Константин Николаевич</cp:lastModifiedBy>
  <cp:lastPrinted>2021-10-05T08:28:13Z</cp:lastPrinted>
  <dcterms:created xsi:type="dcterms:W3CDTF">2020-09-25T11:48:28Z</dcterms:created>
  <dcterms:modified xsi:type="dcterms:W3CDTF">2022-11-08T13:08:20Z</dcterms:modified>
</cp:coreProperties>
</file>