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bookViews>
    <workbookView xWindow="480" yWindow="300" windowWidth="14880" windowHeight="6945" tabRatio="760"/>
  </bookViews>
  <sheets>
    <sheet name="2022" sheetId="7" r:id="rId1"/>
    <sheet name="2019" sheetId="6" state="hidden" r:id="rId2"/>
  </sheets>
  <externalReferences>
    <externalReference r:id="rId3"/>
    <externalReference r:id="rId4"/>
  </externalReferences>
  <definedNames>
    <definedName name="_xlnm.Print_Titles" localSheetId="1">'2019'!$12:$12</definedName>
    <definedName name="_xlnm.Print_Titles" localSheetId="0">'2022'!$12:$12</definedName>
    <definedName name="_xlnm.Print_Area" localSheetId="0">'2022'!$A$1:$DA$72</definedName>
  </definedNames>
  <calcPr calcId="152511"/>
</workbook>
</file>

<file path=xl/calcChain.xml><?xml version="1.0" encoding="utf-8"?>
<calcChain xmlns="http://schemas.openxmlformats.org/spreadsheetml/2006/main">
  <c r="BL65" i="7" l="1"/>
  <c r="BL53" i="7" l="1"/>
  <c r="BL44" i="7"/>
  <c r="BL48" i="7"/>
  <c r="BL35" i="7"/>
  <c r="BL16" i="7" l="1"/>
  <c r="BL58" i="7"/>
  <c r="BL55" i="7"/>
  <c r="BL50" i="7"/>
  <c r="BL43" i="7"/>
  <c r="BL42" i="7"/>
  <c r="BL41" i="7"/>
  <c r="BL38" i="7"/>
  <c r="BL37" i="7"/>
  <c r="BL34" i="7"/>
  <c r="BL33" i="7"/>
  <c r="BL30" i="7"/>
  <c r="BL29" i="7"/>
  <c r="BL25" i="7"/>
  <c r="BL23" i="7"/>
  <c r="BL20" i="7"/>
  <c r="BL18" i="7"/>
  <c r="BL17" i="7" s="1"/>
  <c r="BL15" i="7" l="1"/>
  <c r="BL60" i="7" l="1"/>
  <c r="BL49" i="7"/>
  <c r="BL36" i="7"/>
  <c r="BL24" i="7"/>
  <c r="BL28" i="7" l="1"/>
  <c r="BL27" i="7" s="1"/>
  <c r="BL14" i="7" s="1"/>
  <c r="BL39" i="7"/>
</calcChain>
</file>

<file path=xl/sharedStrings.xml><?xml version="1.0" encoding="utf-8"?>
<sst xmlns="http://schemas.openxmlformats.org/spreadsheetml/2006/main" count="352" uniqueCount="124">
  <si>
    <t>к приказу ФАС России
от 18.01.2019 № 38/19</t>
  </si>
  <si>
    <t>Форма 1</t>
  </si>
  <si>
    <t>(наименование субъекта естественной монополии)</t>
  </si>
  <si>
    <t>Приложение № 2</t>
  </si>
  <si>
    <t>Информация об основных показателях финансово-хозяйственной деятельности</t>
  </si>
  <si>
    <t xml:space="preserve"> год в сфере оказания услуг по транспортировке газа</t>
  </si>
  <si>
    <t>№</t>
  </si>
  <si>
    <t>Наименование показателя</t>
  </si>
  <si>
    <t>Единицы измерения</t>
  </si>
  <si>
    <t>Итого</t>
  </si>
  <si>
    <t>Расходы на транспортировку газа по данным бухгалтерского учета, в том числе:</t>
  </si>
  <si>
    <t>тыс. руб.</t>
  </si>
  <si>
    <t>1.1</t>
  </si>
  <si>
    <t>Фонд оплаты труда</t>
  </si>
  <si>
    <t>1.2</t>
  </si>
  <si>
    <t>Отчисление на уплату страховых взносов</t>
  </si>
  <si>
    <t>1.3</t>
  </si>
  <si>
    <t>Материальные затраты:</t>
  </si>
  <si>
    <t>1.3.1</t>
  </si>
  <si>
    <t>электроэнергия</t>
  </si>
  <si>
    <t>1.3.2</t>
  </si>
  <si>
    <t>коммунальные платежи (кроме электроэнергии)</t>
  </si>
  <si>
    <t>1.3.3</t>
  </si>
  <si>
    <t>сырье и материалы</t>
  </si>
  <si>
    <t>1.3.4</t>
  </si>
  <si>
    <t>топливо</t>
  </si>
  <si>
    <t>1.3.5</t>
  </si>
  <si>
    <t>запасные части и инвентарь</t>
  </si>
  <si>
    <t>1.3.6</t>
  </si>
  <si>
    <t>газ на собственные нужды и технологические потери</t>
  </si>
  <si>
    <t>1.4</t>
  </si>
  <si>
    <t>Амортизация основных средств, в том числе</t>
  </si>
  <si>
    <t>1.4.1</t>
  </si>
  <si>
    <t>амортизация трубопроводов и газораспределительных станций</t>
  </si>
  <si>
    <t>1.4.2</t>
  </si>
  <si>
    <t>амортизация прочего имущества</t>
  </si>
  <si>
    <t>1.5</t>
  </si>
  <si>
    <t>Прочие услуги</t>
  </si>
  <si>
    <t>1.5.1</t>
  </si>
  <si>
    <t>Услуги сторонних организаций</t>
  </si>
  <si>
    <t>1.5.1.1</t>
  </si>
  <si>
    <t>услуги средств связи</t>
  </si>
  <si>
    <t>1.5.1.2</t>
  </si>
  <si>
    <t>оплата вневедомственной охраны</t>
  </si>
  <si>
    <t>1.5.1.3</t>
  </si>
  <si>
    <t>информационно-вычислительные услуги</t>
  </si>
  <si>
    <t>1.5.1.4</t>
  </si>
  <si>
    <t>аудиторские услуги</t>
  </si>
  <si>
    <t>1.5.1.5</t>
  </si>
  <si>
    <t>услуги технического обслуживания газопроводов</t>
  </si>
  <si>
    <t>1.5.1.6</t>
  </si>
  <si>
    <t>услуги диагностики</t>
  </si>
  <si>
    <t>1.5.1.7</t>
  </si>
  <si>
    <t>прочие услуги</t>
  </si>
  <si>
    <t>1.5.2</t>
  </si>
  <si>
    <t>Аренда (лизинг), в том числе:</t>
  </si>
  <si>
    <t>1.5.2.1</t>
  </si>
  <si>
    <t>аренда газопроводов и газораспределительных станций</t>
  </si>
  <si>
    <t>1.5.2.2</t>
  </si>
  <si>
    <t>аренда прочего имущества</t>
  </si>
  <si>
    <t>1.5.3</t>
  </si>
  <si>
    <t>Страхование, в том числе:</t>
  </si>
  <si>
    <t>1.5.3.1</t>
  </si>
  <si>
    <t>страхование опасного производственного объекта</t>
  </si>
  <si>
    <t>1.5.3.2</t>
  </si>
  <si>
    <t>страхование имущества</t>
  </si>
  <si>
    <t>1.5.3.3</t>
  </si>
  <si>
    <t>прочее страхование</t>
  </si>
  <si>
    <t>1.5.4</t>
  </si>
  <si>
    <t>Капитальный ремонт</t>
  </si>
  <si>
    <t>1.5.5</t>
  </si>
  <si>
    <t>Налоги в составе себестоимости, в том числе:</t>
  </si>
  <si>
    <t>1.5.5.1</t>
  </si>
  <si>
    <t>налог на имущество</t>
  </si>
  <si>
    <t>1.5.5.2</t>
  </si>
  <si>
    <t>транспортный налог</t>
  </si>
  <si>
    <t>1.5.5.3</t>
  </si>
  <si>
    <t>налог на землю</t>
  </si>
  <si>
    <t>1.5.5.4</t>
  </si>
  <si>
    <t>налог на загрязнение окружающей среды</t>
  </si>
  <si>
    <t>1.5.6</t>
  </si>
  <si>
    <t>Другие затраты, в том числе:</t>
  </si>
  <si>
    <t>1.5.6.1</t>
  </si>
  <si>
    <t>охрана труда и подготовка кадров</t>
  </si>
  <si>
    <t>1.5.6.2</t>
  </si>
  <si>
    <t>канцелярские и почтовые расходы</t>
  </si>
  <si>
    <t>1.5.6.3</t>
  </si>
  <si>
    <t>командировочные расходы</t>
  </si>
  <si>
    <t>1.5.6.4</t>
  </si>
  <si>
    <t>прочие</t>
  </si>
  <si>
    <t>Прочие доходы</t>
  </si>
  <si>
    <t>Прочие расходы</t>
  </si>
  <si>
    <t>3.1</t>
  </si>
  <si>
    <t>Услуги банков</t>
  </si>
  <si>
    <t>3.2</t>
  </si>
  <si>
    <t>Проценты по целевым кредитам</t>
  </si>
  <si>
    <t>3.3</t>
  </si>
  <si>
    <t>Социальное развитие и выплаты социального характера</t>
  </si>
  <si>
    <t>3.4</t>
  </si>
  <si>
    <t>Прочие</t>
  </si>
  <si>
    <t>Расходы из чистой прибыли, в том числе:</t>
  </si>
  <si>
    <t>4.1</t>
  </si>
  <si>
    <t>Капитальные вложения</t>
  </si>
  <si>
    <t>4.2</t>
  </si>
  <si>
    <t>Обслуживание привлеченного на долгосрочной основе капитала</t>
  </si>
  <si>
    <t>4.3</t>
  </si>
  <si>
    <t>Дивиденды</t>
  </si>
  <si>
    <t>Налог на прибыль</t>
  </si>
  <si>
    <t>Общий объем тарифной выручки</t>
  </si>
  <si>
    <t>Справочная информация</t>
  </si>
  <si>
    <t>Численность персонала, занятого в регулируемом виде деятельности</t>
  </si>
  <si>
    <t>единиц</t>
  </si>
  <si>
    <t>Протяженность трубопроводов</t>
  </si>
  <si>
    <t>км</t>
  </si>
  <si>
    <t>Средняя загрузка трубопроводов</t>
  </si>
  <si>
    <t>%</t>
  </si>
  <si>
    <t>Количество компрессорных станций</t>
  </si>
  <si>
    <t>Суммарная мощность перекачивающих агрегатов</t>
  </si>
  <si>
    <t>МВт</t>
  </si>
  <si>
    <t>Количество газораспределительных станций</t>
  </si>
  <si>
    <t>на 2019</t>
  </si>
  <si>
    <t>по магистральным трубопроводам МГ "Сахалин - Хабаровск-Владивосток"</t>
  </si>
  <si>
    <t>ПАО "Газпром"</t>
  </si>
  <si>
    <t>на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</si>
</sst>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Border="1"/>
    <xf numFmtId="0" fontId="3" fillId="0" borderId="0" xfId="0" applyFont="1"/>
    <xf numFmtId="0" fontId="4" fillId="0" borderId="0" xfId="0" applyFont="1" applyAlignment="1">
      <alignment vertical="top"/>
    </xf>
    <xf numFmtId="0" fontId="5" fillId="0" borderId="2" xfId="0" applyFont="1" applyBorder="1" applyAlignment="1">
      <alignment vertical="top"/>
    </xf>
    <xf numFmtId="0" fontId="5" fillId="0" borderId="0" xfId="0" applyFont="1"/>
    <xf numFmtId="0" fontId="4" fillId="0" borderId="2" xfId="0" applyFont="1" applyBorder="1" applyAlignment="1">
      <alignment vertical="top"/>
    </xf>
    <xf numFmtId="0" fontId="6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top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top"/>
    </xf>
    <xf numFmtId="0" fontId="3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Fill="1"/>
    <xf numFmtId="4" fontId="5" fillId="0" borderId="0" xfId="0" applyNumberFormat="1" applyFont="1"/>
    <xf numFmtId="0" fontId="4" fillId="0" borderId="1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3" fontId="5" fillId="0" borderId="2" xfId="0" applyNumberFormat="1" applyFont="1" applyBorder="1" applyAlignment="1">
      <alignment horizontal="center" vertical="top"/>
    </xf>
    <xf numFmtId="3" fontId="5" fillId="0" borderId="5" xfId="0" applyNumberFormat="1" applyFont="1" applyBorder="1" applyAlignment="1">
      <alignment horizontal="center" vertical="top"/>
    </xf>
    <xf numFmtId="3" fontId="5" fillId="0" borderId="4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1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/>
    </xf>
    <xf numFmtId="0" fontId="3" fillId="0" borderId="6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top"/>
    </xf>
    <xf numFmtId="0" fontId="3" fillId="0" borderId="0" xfId="0" applyFont="1" applyAlignment="1">
      <alignment horizontal="right"/>
    </xf>
    <xf numFmtId="49" fontId="3" fillId="0" borderId="6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3" fontId="4" fillId="0" borderId="2" xfId="0" applyNumberFormat="1" applyFont="1" applyBorder="1" applyAlignment="1">
      <alignment horizontal="center" vertical="top"/>
    </xf>
    <xf numFmtId="3" fontId="4" fillId="0" borderId="5" xfId="0" applyNumberFormat="1" applyFont="1" applyBorder="1" applyAlignment="1">
      <alignment horizontal="center" vertical="top"/>
    </xf>
    <xf numFmtId="3" fontId="4" fillId="0" borderId="4" xfId="0" applyNumberFormat="1" applyFont="1" applyBorder="1" applyAlignment="1">
      <alignment horizontal="center" vertical="top"/>
    </xf>
    <xf numFmtId="3" fontId="4" fillId="0" borderId="2" xfId="0" applyNumberFormat="1" applyFont="1" applyFill="1" applyBorder="1" applyAlignment="1">
      <alignment horizontal="center" vertical="top"/>
    </xf>
    <xf numFmtId="3" fontId="4" fillId="0" borderId="5" xfId="0" applyNumberFormat="1" applyFont="1" applyFill="1" applyBorder="1" applyAlignment="1">
      <alignment horizontal="center" vertical="top"/>
    </xf>
    <xf numFmtId="3" fontId="4" fillId="0" borderId="4" xfId="0" applyNumberFormat="1" applyFont="1" applyFill="1" applyBorder="1" applyAlignment="1">
      <alignment horizontal="center" vertical="top"/>
    </xf>
    <xf numFmtId="3" fontId="5" fillId="0" borderId="2" xfId="0" applyNumberFormat="1" applyFont="1" applyFill="1" applyBorder="1" applyAlignment="1">
      <alignment horizontal="center" vertical="top"/>
    </xf>
    <xf numFmtId="3" fontId="5" fillId="0" borderId="5" xfId="0" applyNumberFormat="1" applyFont="1" applyFill="1" applyBorder="1" applyAlignment="1">
      <alignment horizontal="center" vertical="top"/>
    </xf>
    <xf numFmtId="3" fontId="5" fillId="0" borderId="4" xfId="0" applyNumberFormat="1" applyFont="1" applyFill="1" applyBorder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top"/>
    </xf>
    <xf numFmtId="164" fontId="4" fillId="0" borderId="2" xfId="0" applyNumberFormat="1" applyFont="1" applyFill="1" applyBorder="1" applyAlignment="1">
      <alignment horizontal="center" vertical="top"/>
    </xf>
    <xf numFmtId="164" fontId="4" fillId="0" borderId="5" xfId="0" applyNumberFormat="1" applyFont="1" applyFill="1" applyBorder="1" applyAlignment="1">
      <alignment horizontal="center" vertical="top"/>
    </xf>
    <xf numFmtId="164" fontId="4" fillId="0" borderId="4" xfId="0" applyNumberFormat="1" applyFont="1" applyFill="1" applyBorder="1" applyAlignment="1">
      <alignment horizontal="center" vertical="top"/>
    </xf>
    <xf numFmtId="164" fontId="4" fillId="0" borderId="2" xfId="0" applyNumberFormat="1" applyFont="1" applyBorder="1" applyAlignment="1">
      <alignment horizontal="center" vertical="top"/>
    </xf>
    <xf numFmtId="164" fontId="4" fillId="0" borderId="5" xfId="0" applyNumberFormat="1" applyFont="1" applyBorder="1" applyAlignment="1">
      <alignment horizontal="center" vertical="top"/>
    </xf>
    <xf numFmtId="164" fontId="4" fillId="0" borderId="4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55;&#1069;&#1054;\&#1054;&#1069;&#1080;&#1057;&#1041;\&#1062;&#1077;&#1083;&#1077;&#1074;&#1099;&#1077;%20&#1087;&#1086;&#1082;&#1072;&#1079;&#1072;&#1090;&#1077;&#1083;&#1080;%20&#1055;&#1069;&#1059;\&#1042;&#1099;&#1088;&#1091;&#1095;&#1082;&#1072;%20&#1090;&#1088;&#1072;&#1085;&#1089;&#1087;&#1086;&#1088;&#1090;%20&#1075;&#1072;&#1079;&#1072;\&#1053;&#1072;%20&#1089;&#1072;&#1081;&#1090;\&#1057;&#1061;&#1042;%202022\1150%20&#1041;&#1102;&#1076;&#1078;&#1077;&#1090;%20&#1076;&#1086;&#1093;&#1086;&#1076;&#1086;&#1074;%20&#1080;%20&#1088;&#1072;&#1089;&#1093;&#1086;&#1076;&#1086;&#1074;%20&#1087;&#1086;%20&#1042;&#1044;_202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55;&#1069;&#1054;\&#1054;&#1069;&#1080;&#1057;&#1041;\&#1062;&#1077;&#1083;&#1077;&#1074;&#1099;&#1077;%20&#1087;&#1086;&#1082;&#1072;&#1079;&#1072;&#1090;&#1077;&#1083;&#1080;%20&#1055;&#1069;&#1059;\&#1042;&#1099;&#1088;&#1091;&#1095;&#1082;&#1072;%20&#1090;&#1088;&#1072;&#1085;&#1089;&#1087;&#1086;&#1088;&#1090;%20&#1075;&#1072;&#1079;&#1072;\&#1053;&#1072;%20&#1089;&#1072;&#1081;&#1090;\&#1057;&#1061;&#1042;%202022\&#1056;&#1072;&#1089;&#1095;&#1077;&#1090;%20&#1074;&#1099;&#1088;&#1091;&#1095;&#1082;&#1080;%20&#1057;&#1061;&#1042;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иР по ВД"/>
      <sheetName val="Техн.лист2"/>
      <sheetName val="Техн.лист-план"/>
      <sheetName val="План"/>
      <sheetName val="Факт"/>
      <sheetName val="BExRepositorySheet"/>
      <sheetName val="Header"/>
    </sheetNames>
    <sheetDataSet>
      <sheetData sheetId="0">
        <row r="27">
          <cell r="P27">
            <v>46341.278770000004</v>
          </cell>
        </row>
        <row r="32">
          <cell r="P32">
            <v>43066.387869999999</v>
          </cell>
        </row>
        <row r="40">
          <cell r="P40">
            <v>217319.60238999999</v>
          </cell>
        </row>
        <row r="45">
          <cell r="P45">
            <v>21179.665559999998</v>
          </cell>
        </row>
        <row r="50">
          <cell r="P50">
            <v>740705.43846000009</v>
          </cell>
        </row>
        <row r="51">
          <cell r="P51">
            <v>12628.165779999999</v>
          </cell>
        </row>
        <row r="53">
          <cell r="P53">
            <v>188920.17655999999</v>
          </cell>
        </row>
        <row r="55">
          <cell r="P55">
            <v>23526.616020000001</v>
          </cell>
        </row>
        <row r="58">
          <cell r="P58">
            <v>25359568.130040001</v>
          </cell>
        </row>
        <row r="59">
          <cell r="P59">
            <v>379.1422</v>
          </cell>
        </row>
        <row r="61">
          <cell r="P61">
            <v>1130.7888700000001</v>
          </cell>
        </row>
        <row r="68">
          <cell r="P68">
            <v>1085.1080300000001</v>
          </cell>
        </row>
        <row r="74">
          <cell r="P74">
            <v>555.92872999999997</v>
          </cell>
        </row>
        <row r="83">
          <cell r="P83">
            <v>890.40190000000007</v>
          </cell>
        </row>
        <row r="86">
          <cell r="P86">
            <v>2931.4149300000004</v>
          </cell>
        </row>
        <row r="92">
          <cell r="P92">
            <v>331165.29314999998</v>
          </cell>
        </row>
        <row r="101">
          <cell r="P101">
            <v>23427.85973</v>
          </cell>
        </row>
        <row r="102">
          <cell r="P102">
            <v>803364.91609000007</v>
          </cell>
        </row>
        <row r="104">
          <cell r="P104">
            <v>89088.854800000001</v>
          </cell>
        </row>
        <row r="105">
          <cell r="P105">
            <v>46787.328399999999</v>
          </cell>
        </row>
        <row r="110">
          <cell r="P110">
            <v>73954.261200000008</v>
          </cell>
        </row>
        <row r="111">
          <cell r="P111">
            <v>213025.74958</v>
          </cell>
        </row>
        <row r="113">
          <cell r="P113">
            <v>12011.7345</v>
          </cell>
        </row>
        <row r="114">
          <cell r="P114">
            <v>786942.01016999991</v>
          </cell>
        </row>
        <row r="117">
          <cell r="P117">
            <v>3948.962</v>
          </cell>
        </row>
        <row r="119">
          <cell r="P119">
            <v>15317.66101</v>
          </cell>
        </row>
        <row r="122">
          <cell r="P122">
            <v>35073.331279999999</v>
          </cell>
        </row>
        <row r="125">
          <cell r="P125">
            <v>31478.224620000001</v>
          </cell>
        </row>
        <row r="128">
          <cell r="P128">
            <v>11085.8007</v>
          </cell>
        </row>
        <row r="129">
          <cell r="P129">
            <v>5321.9821700000002</v>
          </cell>
        </row>
        <row r="132">
          <cell r="P132">
            <v>170248.81137000001</v>
          </cell>
        </row>
        <row r="134">
          <cell r="P134">
            <v>16392.572050000002</v>
          </cell>
        </row>
        <row r="135">
          <cell r="P135">
            <v>88778.05356</v>
          </cell>
        </row>
        <row r="137">
          <cell r="P137">
            <v>1475132.6356800001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кв."/>
      <sheetName val="4 кв"/>
      <sheetName val="5-007-О"/>
      <sheetName val="5-007-О (Томск)"/>
      <sheetName val="4 кв. (ПДС)"/>
      <sheetName val="4 кв. (2)"/>
    </sheetNames>
    <sheetDataSet>
      <sheetData sheetId="0">
        <row r="19">
          <cell r="I19">
            <v>6049.3348428855898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D86"/>
  <sheetViews>
    <sheetView tabSelected="1" view="pageBreakPreview" zoomScale="130" zoomScaleNormal="100" zoomScaleSheetLayoutView="130" workbookViewId="0">
      <selection activeCell="DE9" sqref="DE9"/>
    </sheetView>
  </sheetViews>
  <sheetFormatPr defaultColWidth="0.85546875" defaultRowHeight="12.75" x14ac:dyDescent="0.2"/>
  <cols>
    <col min="1" max="106" width="0.85546875" style="1"/>
    <col min="107" max="107" width="9.5703125" style="1" customWidth="1"/>
    <col min="108" max="108" width="10.85546875" style="1" customWidth="1"/>
    <col min="109" max="194" width="0.85546875" style="1"/>
    <col min="195" max="195" width="1" style="1" customWidth="1"/>
    <col min="196" max="16384" width="0.85546875" style="1"/>
  </cols>
  <sheetData>
    <row r="1" spans="1:108" x14ac:dyDescent="0.2">
      <c r="DA1" s="2" t="s">
        <v>3</v>
      </c>
    </row>
    <row r="2" spans="1:108" ht="27" customHeight="1" x14ac:dyDescent="0.2">
      <c r="CD2" s="35" t="s">
        <v>0</v>
      </c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</row>
    <row r="3" spans="1:108" s="3" customFormat="1" ht="8.25" customHeight="1" x14ac:dyDescent="0.25"/>
    <row r="4" spans="1:108" s="3" customFormat="1" ht="15" x14ac:dyDescent="0.25">
      <c r="DA4" s="4" t="s">
        <v>1</v>
      </c>
    </row>
    <row r="5" spans="1:108" s="3" customFormat="1" ht="5.25" customHeight="1" x14ac:dyDescent="0.25"/>
    <row r="6" spans="1:108" s="7" customFormat="1" ht="15" customHeight="1" x14ac:dyDescent="0.25">
      <c r="A6" s="36" t="s">
        <v>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</row>
    <row r="7" spans="1:108" s="7" customFormat="1" ht="15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37" t="s">
        <v>122</v>
      </c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R7" s="16"/>
      <c r="CS7" s="16"/>
      <c r="CT7" s="16"/>
      <c r="CU7" s="16"/>
      <c r="CV7" s="16"/>
      <c r="CW7" s="16"/>
      <c r="CX7" s="16"/>
      <c r="CY7" s="16"/>
      <c r="CZ7" s="16"/>
      <c r="DA7" s="16"/>
    </row>
    <row r="8" spans="1:108" s="5" customFormat="1" ht="11.25" x14ac:dyDescent="0.2">
      <c r="Y8" s="38" t="s">
        <v>2</v>
      </c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X8" s="17"/>
      <c r="CY8" s="6"/>
      <c r="CZ8" s="6"/>
    </row>
    <row r="9" spans="1:108" s="7" customFormat="1" ht="15" customHeight="1" x14ac:dyDescent="0.25">
      <c r="N9" s="39" t="s">
        <v>123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40"/>
      <c r="AA9" s="40"/>
      <c r="AB9" s="40"/>
      <c r="AC9" s="40"/>
      <c r="AD9" s="41" t="s">
        <v>5</v>
      </c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18"/>
      <c r="CT9" s="18"/>
      <c r="CU9" s="18"/>
      <c r="CV9" s="18"/>
      <c r="CW9" s="18"/>
      <c r="CX9" s="18"/>
      <c r="CY9" s="18"/>
      <c r="CZ9" s="16"/>
      <c r="DA9" s="16"/>
    </row>
    <row r="10" spans="1:108" s="7" customFormat="1" ht="15" customHeight="1" x14ac:dyDescent="0.25">
      <c r="A10" s="36" t="s">
        <v>121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</row>
    <row r="11" spans="1:108" s="3" customFormat="1" ht="15" x14ac:dyDescent="0.25"/>
    <row r="12" spans="1:108" s="5" customFormat="1" ht="23.25" customHeight="1" x14ac:dyDescent="0.2">
      <c r="A12" s="42" t="s">
        <v>6</v>
      </c>
      <c r="B12" s="42"/>
      <c r="C12" s="42"/>
      <c r="D12" s="42"/>
      <c r="E12" s="42"/>
      <c r="F12" s="42"/>
      <c r="G12" s="42"/>
      <c r="H12" s="42" t="s">
        <v>7</v>
      </c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 t="s">
        <v>8</v>
      </c>
      <c r="BC12" s="42"/>
      <c r="BD12" s="42"/>
      <c r="BE12" s="42"/>
      <c r="BF12" s="42"/>
      <c r="BG12" s="42"/>
      <c r="BH12" s="42"/>
      <c r="BI12" s="42"/>
      <c r="BJ12" s="42"/>
      <c r="BK12" s="42"/>
      <c r="BL12" s="42" t="s">
        <v>9</v>
      </c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</row>
    <row r="13" spans="1:108" s="8" customFormat="1" ht="11.25" x14ac:dyDescent="0.25">
      <c r="A13" s="22">
        <v>1</v>
      </c>
      <c r="B13" s="22"/>
      <c r="C13" s="22"/>
      <c r="D13" s="22"/>
      <c r="E13" s="22"/>
      <c r="F13" s="22"/>
      <c r="G13" s="22"/>
      <c r="H13" s="22">
        <v>2</v>
      </c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3">
        <v>3</v>
      </c>
      <c r="BC13" s="23"/>
      <c r="BD13" s="23"/>
      <c r="BE13" s="23"/>
      <c r="BF13" s="23"/>
      <c r="BG13" s="23"/>
      <c r="BH13" s="23"/>
      <c r="BI13" s="23"/>
      <c r="BJ13" s="23"/>
      <c r="BK13" s="23"/>
      <c r="BL13" s="22">
        <v>4</v>
      </c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</row>
    <row r="14" spans="1:108" s="10" customFormat="1" ht="22.5" customHeight="1" x14ac:dyDescent="0.15">
      <c r="A14" s="24">
        <v>1</v>
      </c>
      <c r="B14" s="25"/>
      <c r="C14" s="25"/>
      <c r="D14" s="25"/>
      <c r="E14" s="25"/>
      <c r="F14" s="25"/>
      <c r="G14" s="26"/>
      <c r="H14" s="9"/>
      <c r="I14" s="27" t="s">
        <v>10</v>
      </c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8"/>
      <c r="BB14" s="32" t="s">
        <v>11</v>
      </c>
      <c r="BC14" s="33"/>
      <c r="BD14" s="33"/>
      <c r="BE14" s="33"/>
      <c r="BF14" s="33"/>
      <c r="BG14" s="33"/>
      <c r="BH14" s="33"/>
      <c r="BI14" s="33"/>
      <c r="BJ14" s="33"/>
      <c r="BK14" s="34"/>
      <c r="BL14" s="29">
        <f>BL15+BL16+BL17+BL24+BL27</f>
        <v>30879061.014359999</v>
      </c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1"/>
      <c r="DC14" s="21"/>
      <c r="DD14" s="21"/>
    </row>
    <row r="15" spans="1:108" s="10" customFormat="1" ht="10.5" x14ac:dyDescent="0.15">
      <c r="A15" s="24" t="s">
        <v>12</v>
      </c>
      <c r="B15" s="25"/>
      <c r="C15" s="25"/>
      <c r="D15" s="25"/>
      <c r="E15" s="25"/>
      <c r="F15" s="25"/>
      <c r="G15" s="26"/>
      <c r="H15" s="9"/>
      <c r="I15" s="27" t="s">
        <v>13</v>
      </c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8"/>
      <c r="BB15" s="24" t="s">
        <v>11</v>
      </c>
      <c r="BC15" s="25"/>
      <c r="BD15" s="25"/>
      <c r="BE15" s="25"/>
      <c r="BF15" s="25"/>
      <c r="BG15" s="25"/>
      <c r="BH15" s="25"/>
      <c r="BI15" s="25"/>
      <c r="BJ15" s="25"/>
      <c r="BK15" s="26"/>
      <c r="BL15" s="29">
        <f>'[1]БДиР по ВД'!$P$50</f>
        <v>740705.43846000009</v>
      </c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1"/>
      <c r="DD15" s="21"/>
    </row>
    <row r="16" spans="1:108" s="10" customFormat="1" ht="10.5" x14ac:dyDescent="0.15">
      <c r="A16" s="24" t="s">
        <v>14</v>
      </c>
      <c r="B16" s="25"/>
      <c r="C16" s="25"/>
      <c r="D16" s="25"/>
      <c r="E16" s="25"/>
      <c r="F16" s="25"/>
      <c r="G16" s="26"/>
      <c r="H16" s="9"/>
      <c r="I16" s="27" t="s">
        <v>15</v>
      </c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8"/>
      <c r="BB16" s="24" t="s">
        <v>11</v>
      </c>
      <c r="BC16" s="25"/>
      <c r="BD16" s="25"/>
      <c r="BE16" s="25"/>
      <c r="BF16" s="25"/>
      <c r="BG16" s="25"/>
      <c r="BH16" s="25"/>
      <c r="BI16" s="25"/>
      <c r="BJ16" s="25"/>
      <c r="BK16" s="26"/>
      <c r="BL16" s="29">
        <f>'[1]БДиР по ВД'!$P$53+'[1]БДиР по ВД'!$P$83</f>
        <v>189810.57845999999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1"/>
    </row>
    <row r="17" spans="1:105" s="5" customFormat="1" ht="11.25" x14ac:dyDescent="0.2">
      <c r="A17" s="24" t="s">
        <v>16</v>
      </c>
      <c r="B17" s="25"/>
      <c r="C17" s="25"/>
      <c r="D17" s="25"/>
      <c r="E17" s="25"/>
      <c r="F17" s="25"/>
      <c r="G17" s="26"/>
      <c r="H17" s="9"/>
      <c r="I17" s="27" t="s">
        <v>17</v>
      </c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8"/>
      <c r="BB17" s="32" t="s">
        <v>11</v>
      </c>
      <c r="BC17" s="33"/>
      <c r="BD17" s="33"/>
      <c r="BE17" s="33"/>
      <c r="BF17" s="33"/>
      <c r="BG17" s="33"/>
      <c r="BH17" s="33"/>
      <c r="BI17" s="33"/>
      <c r="BJ17" s="33"/>
      <c r="BK17" s="34"/>
      <c r="BL17" s="29">
        <f>SUM(BL18:DA23)</f>
        <v>306727.26902999997</v>
      </c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1"/>
    </row>
    <row r="18" spans="1:105" s="5" customFormat="1" ht="11.25" x14ac:dyDescent="0.2">
      <c r="A18" s="32" t="s">
        <v>18</v>
      </c>
      <c r="B18" s="33"/>
      <c r="C18" s="33"/>
      <c r="D18" s="33"/>
      <c r="E18" s="33"/>
      <c r="F18" s="33"/>
      <c r="G18" s="34"/>
      <c r="H18" s="11"/>
      <c r="I18" s="43" t="s">
        <v>19</v>
      </c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4"/>
      <c r="BB18" s="32" t="s">
        <v>11</v>
      </c>
      <c r="BC18" s="33"/>
      <c r="BD18" s="33"/>
      <c r="BE18" s="33"/>
      <c r="BF18" s="33"/>
      <c r="BG18" s="33"/>
      <c r="BH18" s="33"/>
      <c r="BI18" s="33"/>
      <c r="BJ18" s="33"/>
      <c r="BK18" s="34"/>
      <c r="BL18" s="45">
        <f>'[1]БДиР по ВД'!$P$40</f>
        <v>217319.60238999999</v>
      </c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7"/>
    </row>
    <row r="19" spans="1:105" s="5" customFormat="1" ht="11.25" x14ac:dyDescent="0.2">
      <c r="A19" s="32" t="s">
        <v>20</v>
      </c>
      <c r="B19" s="33"/>
      <c r="C19" s="33"/>
      <c r="D19" s="33"/>
      <c r="E19" s="33"/>
      <c r="F19" s="33"/>
      <c r="G19" s="34"/>
      <c r="H19" s="11"/>
      <c r="I19" s="43" t="s">
        <v>21</v>
      </c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4"/>
      <c r="BB19" s="32" t="s">
        <v>11</v>
      </c>
      <c r="BC19" s="33"/>
      <c r="BD19" s="33"/>
      <c r="BE19" s="33"/>
      <c r="BF19" s="33"/>
      <c r="BG19" s="33"/>
      <c r="BH19" s="33"/>
      <c r="BI19" s="33"/>
      <c r="BJ19" s="33"/>
      <c r="BK19" s="34"/>
      <c r="BL19" s="45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7"/>
    </row>
    <row r="20" spans="1:105" s="5" customFormat="1" ht="11.25" x14ac:dyDescent="0.2">
      <c r="A20" s="32" t="s">
        <v>22</v>
      </c>
      <c r="B20" s="33"/>
      <c r="C20" s="33"/>
      <c r="D20" s="33"/>
      <c r="E20" s="33"/>
      <c r="F20" s="33"/>
      <c r="G20" s="34"/>
      <c r="H20" s="11"/>
      <c r="I20" s="43" t="s">
        <v>23</v>
      </c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4"/>
      <c r="BB20" s="32" t="s">
        <v>11</v>
      </c>
      <c r="BC20" s="33"/>
      <c r="BD20" s="33"/>
      <c r="BE20" s="33"/>
      <c r="BF20" s="33"/>
      <c r="BG20" s="33"/>
      <c r="BH20" s="33"/>
      <c r="BI20" s="33"/>
      <c r="BJ20" s="33"/>
      <c r="BK20" s="34"/>
      <c r="BL20" s="45">
        <f>'[1]БДиР по ВД'!$P$27</f>
        <v>46341.278770000004</v>
      </c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7"/>
    </row>
    <row r="21" spans="1:105" s="5" customFormat="1" ht="11.25" x14ac:dyDescent="0.2">
      <c r="A21" s="32" t="s">
        <v>24</v>
      </c>
      <c r="B21" s="33"/>
      <c r="C21" s="33"/>
      <c r="D21" s="33"/>
      <c r="E21" s="33"/>
      <c r="F21" s="33"/>
      <c r="G21" s="34"/>
      <c r="H21" s="11"/>
      <c r="I21" s="43" t="s">
        <v>25</v>
      </c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4"/>
      <c r="BB21" s="32" t="s">
        <v>11</v>
      </c>
      <c r="BC21" s="33"/>
      <c r="BD21" s="33"/>
      <c r="BE21" s="33"/>
      <c r="BF21" s="33"/>
      <c r="BG21" s="33"/>
      <c r="BH21" s="33"/>
      <c r="BI21" s="33"/>
      <c r="BJ21" s="33"/>
      <c r="BK21" s="34"/>
      <c r="BL21" s="45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7"/>
    </row>
    <row r="22" spans="1:105" s="5" customFormat="1" ht="11.25" x14ac:dyDescent="0.2">
      <c r="A22" s="32" t="s">
        <v>26</v>
      </c>
      <c r="B22" s="33"/>
      <c r="C22" s="33"/>
      <c r="D22" s="33"/>
      <c r="E22" s="33"/>
      <c r="F22" s="33"/>
      <c r="G22" s="34"/>
      <c r="H22" s="11"/>
      <c r="I22" s="43" t="s">
        <v>27</v>
      </c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4"/>
      <c r="BB22" s="32" t="s">
        <v>11</v>
      </c>
      <c r="BC22" s="33"/>
      <c r="BD22" s="33"/>
      <c r="BE22" s="33"/>
      <c r="BF22" s="33"/>
      <c r="BG22" s="33"/>
      <c r="BH22" s="33"/>
      <c r="BI22" s="33"/>
      <c r="BJ22" s="33"/>
      <c r="BK22" s="34"/>
      <c r="BL22" s="45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7"/>
    </row>
    <row r="23" spans="1:105" s="5" customFormat="1" ht="11.25" x14ac:dyDescent="0.2">
      <c r="A23" s="32" t="s">
        <v>28</v>
      </c>
      <c r="B23" s="33"/>
      <c r="C23" s="33"/>
      <c r="D23" s="33"/>
      <c r="E23" s="33"/>
      <c r="F23" s="33"/>
      <c r="G23" s="34"/>
      <c r="H23" s="11"/>
      <c r="I23" s="43" t="s">
        <v>29</v>
      </c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4"/>
      <c r="BB23" s="32" t="s">
        <v>11</v>
      </c>
      <c r="BC23" s="33"/>
      <c r="BD23" s="33"/>
      <c r="BE23" s="33"/>
      <c r="BF23" s="33"/>
      <c r="BG23" s="33"/>
      <c r="BH23" s="33"/>
      <c r="BI23" s="33"/>
      <c r="BJ23" s="33"/>
      <c r="BK23" s="34"/>
      <c r="BL23" s="45">
        <f>'[1]БДиР по ВД'!$P$32</f>
        <v>43066.387869999999</v>
      </c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6"/>
      <c r="CY23" s="46"/>
      <c r="CZ23" s="46"/>
      <c r="DA23" s="47"/>
    </row>
    <row r="24" spans="1:105" s="10" customFormat="1" ht="10.5" x14ac:dyDescent="0.15">
      <c r="A24" s="24" t="s">
        <v>30</v>
      </c>
      <c r="B24" s="25"/>
      <c r="C24" s="25"/>
      <c r="D24" s="25"/>
      <c r="E24" s="25"/>
      <c r="F24" s="25"/>
      <c r="G24" s="26"/>
      <c r="H24" s="9"/>
      <c r="I24" s="27" t="s">
        <v>31</v>
      </c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8"/>
      <c r="BB24" s="24" t="s">
        <v>11</v>
      </c>
      <c r="BC24" s="25"/>
      <c r="BD24" s="25"/>
      <c r="BE24" s="25"/>
      <c r="BF24" s="25"/>
      <c r="BG24" s="25"/>
      <c r="BH24" s="25"/>
      <c r="BI24" s="25"/>
      <c r="BJ24" s="25"/>
      <c r="BK24" s="26"/>
      <c r="BL24" s="29">
        <f>SUM(BL25:DA26)</f>
        <v>23526.616020000001</v>
      </c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1"/>
    </row>
    <row r="25" spans="1:105" s="5" customFormat="1" ht="22.5" customHeight="1" x14ac:dyDescent="0.2">
      <c r="A25" s="32" t="s">
        <v>32</v>
      </c>
      <c r="B25" s="33"/>
      <c r="C25" s="33"/>
      <c r="D25" s="33"/>
      <c r="E25" s="33"/>
      <c r="F25" s="33"/>
      <c r="G25" s="34"/>
      <c r="H25" s="11"/>
      <c r="I25" s="43" t="s">
        <v>33</v>
      </c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4"/>
      <c r="BB25" s="32" t="s">
        <v>11</v>
      </c>
      <c r="BC25" s="33"/>
      <c r="BD25" s="33"/>
      <c r="BE25" s="33"/>
      <c r="BF25" s="33"/>
      <c r="BG25" s="33"/>
      <c r="BH25" s="33"/>
      <c r="BI25" s="33"/>
      <c r="BJ25" s="33"/>
      <c r="BK25" s="34"/>
      <c r="BL25" s="45">
        <f>'[1]БДиР по ВД'!$P$55</f>
        <v>23526.616020000001</v>
      </c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6"/>
      <c r="CY25" s="46"/>
      <c r="CZ25" s="46"/>
      <c r="DA25" s="47"/>
    </row>
    <row r="26" spans="1:105" s="5" customFormat="1" ht="11.25" x14ac:dyDescent="0.2">
      <c r="A26" s="32" t="s">
        <v>34</v>
      </c>
      <c r="B26" s="33"/>
      <c r="C26" s="33"/>
      <c r="D26" s="33"/>
      <c r="E26" s="33"/>
      <c r="F26" s="33"/>
      <c r="G26" s="34"/>
      <c r="H26" s="11"/>
      <c r="I26" s="43" t="s">
        <v>35</v>
      </c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4"/>
      <c r="BB26" s="32" t="s">
        <v>11</v>
      </c>
      <c r="BC26" s="33"/>
      <c r="BD26" s="33"/>
      <c r="BE26" s="33"/>
      <c r="BF26" s="33"/>
      <c r="BG26" s="33"/>
      <c r="BH26" s="33"/>
      <c r="BI26" s="33"/>
      <c r="BJ26" s="33"/>
      <c r="BK26" s="34"/>
      <c r="BL26" s="45">
        <v>0</v>
      </c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6"/>
      <c r="CY26" s="46"/>
      <c r="CZ26" s="46"/>
      <c r="DA26" s="47"/>
    </row>
    <row r="27" spans="1:105" s="10" customFormat="1" ht="10.5" x14ac:dyDescent="0.15">
      <c r="A27" s="24" t="s">
        <v>36</v>
      </c>
      <c r="B27" s="25"/>
      <c r="C27" s="25"/>
      <c r="D27" s="25"/>
      <c r="E27" s="25"/>
      <c r="F27" s="25"/>
      <c r="G27" s="26"/>
      <c r="H27" s="9"/>
      <c r="I27" s="27" t="s">
        <v>37</v>
      </c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8"/>
      <c r="BB27" s="24" t="s">
        <v>11</v>
      </c>
      <c r="BC27" s="25"/>
      <c r="BD27" s="25"/>
      <c r="BE27" s="25"/>
      <c r="BF27" s="25"/>
      <c r="BG27" s="25"/>
      <c r="BH27" s="25"/>
      <c r="BI27" s="25"/>
      <c r="BJ27" s="25"/>
      <c r="BK27" s="26"/>
      <c r="BL27" s="29">
        <f>BL28+BL36+BL39+BL43+BL44+BL49</f>
        <v>29618291.11239</v>
      </c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1"/>
    </row>
    <row r="28" spans="1:105" s="10" customFormat="1" ht="10.5" x14ac:dyDescent="0.15">
      <c r="A28" s="24" t="s">
        <v>38</v>
      </c>
      <c r="B28" s="25"/>
      <c r="C28" s="25"/>
      <c r="D28" s="25"/>
      <c r="E28" s="25"/>
      <c r="F28" s="25"/>
      <c r="G28" s="26"/>
      <c r="H28" s="9"/>
      <c r="I28" s="27" t="s">
        <v>39</v>
      </c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8"/>
      <c r="BB28" s="24" t="s">
        <v>11</v>
      </c>
      <c r="BC28" s="25"/>
      <c r="BD28" s="25"/>
      <c r="BE28" s="25"/>
      <c r="BF28" s="25"/>
      <c r="BG28" s="25"/>
      <c r="BH28" s="25"/>
      <c r="BI28" s="25"/>
      <c r="BJ28" s="25"/>
      <c r="BK28" s="26"/>
      <c r="BL28" s="29">
        <f>SUM(BL29:DA35)</f>
        <v>218824.24427999998</v>
      </c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1"/>
    </row>
    <row r="29" spans="1:105" s="5" customFormat="1" ht="11.25" x14ac:dyDescent="0.2">
      <c r="A29" s="32" t="s">
        <v>40</v>
      </c>
      <c r="B29" s="33"/>
      <c r="C29" s="33"/>
      <c r="D29" s="33"/>
      <c r="E29" s="33"/>
      <c r="F29" s="33"/>
      <c r="G29" s="34"/>
      <c r="H29" s="11"/>
      <c r="I29" s="43" t="s">
        <v>41</v>
      </c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4"/>
      <c r="BB29" s="32" t="s">
        <v>11</v>
      </c>
      <c r="BC29" s="33"/>
      <c r="BD29" s="33"/>
      <c r="BE29" s="33"/>
      <c r="BF29" s="33"/>
      <c r="BG29" s="33"/>
      <c r="BH29" s="33"/>
      <c r="BI29" s="33"/>
      <c r="BJ29" s="33"/>
      <c r="BK29" s="34"/>
      <c r="BL29" s="45">
        <f>'[1]БДиР по ВД'!$P$113</f>
        <v>12011.7345</v>
      </c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  <c r="CQ29" s="46"/>
      <c r="CR29" s="46"/>
      <c r="CS29" s="46"/>
      <c r="CT29" s="46"/>
      <c r="CU29" s="46"/>
      <c r="CV29" s="46"/>
      <c r="CW29" s="46"/>
      <c r="CX29" s="46"/>
      <c r="CY29" s="46"/>
      <c r="CZ29" s="46"/>
      <c r="DA29" s="47"/>
    </row>
    <row r="30" spans="1:105" s="5" customFormat="1" ht="11.25" x14ac:dyDescent="0.2">
      <c r="A30" s="32" t="s">
        <v>42</v>
      </c>
      <c r="B30" s="33"/>
      <c r="C30" s="33"/>
      <c r="D30" s="33"/>
      <c r="E30" s="33"/>
      <c r="F30" s="33"/>
      <c r="G30" s="34"/>
      <c r="H30" s="11"/>
      <c r="I30" s="43" t="s">
        <v>43</v>
      </c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4"/>
      <c r="BB30" s="32" t="s">
        <v>11</v>
      </c>
      <c r="BC30" s="33"/>
      <c r="BD30" s="33"/>
      <c r="BE30" s="33"/>
      <c r="BF30" s="33"/>
      <c r="BG30" s="33"/>
      <c r="BH30" s="33"/>
      <c r="BI30" s="33"/>
      <c r="BJ30" s="33"/>
      <c r="BK30" s="34"/>
      <c r="BL30" s="45">
        <f>'[1]БДиР по ВД'!$P$117</f>
        <v>3948.962</v>
      </c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6"/>
      <c r="CC30" s="46"/>
      <c r="CD30" s="46"/>
      <c r="CE30" s="46"/>
      <c r="CF30" s="46"/>
      <c r="CG30" s="46"/>
      <c r="CH30" s="46"/>
      <c r="CI30" s="46"/>
      <c r="CJ30" s="46"/>
      <c r="CK30" s="46"/>
      <c r="CL30" s="46"/>
      <c r="CM30" s="46"/>
      <c r="CN30" s="46"/>
      <c r="CO30" s="46"/>
      <c r="CP30" s="46"/>
      <c r="CQ30" s="46"/>
      <c r="CR30" s="46"/>
      <c r="CS30" s="46"/>
      <c r="CT30" s="46"/>
      <c r="CU30" s="46"/>
      <c r="CV30" s="46"/>
      <c r="CW30" s="46"/>
      <c r="CX30" s="46"/>
      <c r="CY30" s="46"/>
      <c r="CZ30" s="46"/>
      <c r="DA30" s="47"/>
    </row>
    <row r="31" spans="1:105" s="5" customFormat="1" ht="11.25" x14ac:dyDescent="0.2">
      <c r="A31" s="32" t="s">
        <v>44</v>
      </c>
      <c r="B31" s="33"/>
      <c r="C31" s="33"/>
      <c r="D31" s="33"/>
      <c r="E31" s="33"/>
      <c r="F31" s="33"/>
      <c r="G31" s="34"/>
      <c r="H31" s="11"/>
      <c r="I31" s="43" t="s">
        <v>45</v>
      </c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4"/>
      <c r="BB31" s="32" t="s">
        <v>11</v>
      </c>
      <c r="BC31" s="33"/>
      <c r="BD31" s="33"/>
      <c r="BE31" s="33"/>
      <c r="BF31" s="33"/>
      <c r="BG31" s="33"/>
      <c r="BH31" s="33"/>
      <c r="BI31" s="33"/>
      <c r="BJ31" s="33"/>
      <c r="BK31" s="34"/>
      <c r="BL31" s="45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6"/>
      <c r="CM31" s="46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6"/>
      <c r="CY31" s="46"/>
      <c r="CZ31" s="46"/>
      <c r="DA31" s="47"/>
    </row>
    <row r="32" spans="1:105" s="5" customFormat="1" ht="11.25" x14ac:dyDescent="0.2">
      <c r="A32" s="32" t="s">
        <v>46</v>
      </c>
      <c r="B32" s="33"/>
      <c r="C32" s="33"/>
      <c r="D32" s="33"/>
      <c r="E32" s="33"/>
      <c r="F32" s="33"/>
      <c r="G32" s="34"/>
      <c r="H32" s="11"/>
      <c r="I32" s="43" t="s">
        <v>47</v>
      </c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4"/>
      <c r="BB32" s="32" t="s">
        <v>11</v>
      </c>
      <c r="BC32" s="33"/>
      <c r="BD32" s="33"/>
      <c r="BE32" s="33"/>
      <c r="BF32" s="33"/>
      <c r="BG32" s="33"/>
      <c r="BH32" s="33"/>
      <c r="BI32" s="33"/>
      <c r="BJ32" s="33"/>
      <c r="BK32" s="34"/>
      <c r="BL32" s="45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6"/>
      <c r="CM32" s="46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6"/>
      <c r="CY32" s="46"/>
      <c r="CZ32" s="46"/>
      <c r="DA32" s="47"/>
    </row>
    <row r="33" spans="1:105" s="5" customFormat="1" ht="11.25" x14ac:dyDescent="0.2">
      <c r="A33" s="32" t="s">
        <v>48</v>
      </c>
      <c r="B33" s="33"/>
      <c r="C33" s="33"/>
      <c r="D33" s="33"/>
      <c r="E33" s="33"/>
      <c r="F33" s="33"/>
      <c r="G33" s="34"/>
      <c r="H33" s="11"/>
      <c r="I33" s="43" t="s">
        <v>49</v>
      </c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4"/>
      <c r="BB33" s="32" t="s">
        <v>11</v>
      </c>
      <c r="BC33" s="33"/>
      <c r="BD33" s="33"/>
      <c r="BE33" s="33"/>
      <c r="BF33" s="33"/>
      <c r="BG33" s="33"/>
      <c r="BH33" s="33"/>
      <c r="BI33" s="33"/>
      <c r="BJ33" s="33"/>
      <c r="BK33" s="34"/>
      <c r="BL33" s="45">
        <f>'[1]БДиР по ВД'!$P$110</f>
        <v>73954.261200000008</v>
      </c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6"/>
      <c r="CM33" s="46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6"/>
      <c r="CY33" s="46"/>
      <c r="CZ33" s="46"/>
      <c r="DA33" s="47"/>
    </row>
    <row r="34" spans="1:105" s="5" customFormat="1" ht="11.25" x14ac:dyDescent="0.2">
      <c r="A34" s="32" t="s">
        <v>50</v>
      </c>
      <c r="B34" s="33"/>
      <c r="C34" s="33"/>
      <c r="D34" s="33"/>
      <c r="E34" s="33"/>
      <c r="F34" s="33"/>
      <c r="G34" s="34"/>
      <c r="H34" s="11"/>
      <c r="I34" s="43" t="s">
        <v>51</v>
      </c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4"/>
      <c r="BB34" s="32" t="s">
        <v>11</v>
      </c>
      <c r="BC34" s="33"/>
      <c r="BD34" s="33"/>
      <c r="BE34" s="33"/>
      <c r="BF34" s="33"/>
      <c r="BG34" s="33"/>
      <c r="BH34" s="33"/>
      <c r="BI34" s="33"/>
      <c r="BJ34" s="33"/>
      <c r="BK34" s="34"/>
      <c r="BL34" s="45">
        <f>'[1]БДиР по ВД'!$P$104</f>
        <v>89088.854800000001</v>
      </c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6"/>
      <c r="CA34" s="46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6"/>
      <c r="CM34" s="46"/>
      <c r="CN34" s="46"/>
      <c r="CO34" s="46"/>
      <c r="CP34" s="46"/>
      <c r="CQ34" s="46"/>
      <c r="CR34" s="46"/>
      <c r="CS34" s="46"/>
      <c r="CT34" s="46"/>
      <c r="CU34" s="46"/>
      <c r="CV34" s="46"/>
      <c r="CW34" s="46"/>
      <c r="CX34" s="46"/>
      <c r="CY34" s="46"/>
      <c r="CZ34" s="46"/>
      <c r="DA34" s="47"/>
    </row>
    <row r="35" spans="1:105" s="5" customFormat="1" ht="11.25" x14ac:dyDescent="0.2">
      <c r="A35" s="32" t="s">
        <v>52</v>
      </c>
      <c r="B35" s="33"/>
      <c r="C35" s="33"/>
      <c r="D35" s="33"/>
      <c r="E35" s="33"/>
      <c r="F35" s="33"/>
      <c r="G35" s="34"/>
      <c r="H35" s="11"/>
      <c r="I35" s="43" t="s">
        <v>53</v>
      </c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4"/>
      <c r="BB35" s="32" t="s">
        <v>11</v>
      </c>
      <c r="BC35" s="33"/>
      <c r="BD35" s="33"/>
      <c r="BE35" s="33"/>
      <c r="BF35" s="33"/>
      <c r="BG35" s="33"/>
      <c r="BH35" s="33"/>
      <c r="BI35" s="33"/>
      <c r="BJ35" s="33"/>
      <c r="BK35" s="34"/>
      <c r="BL35" s="45">
        <f>'[1]БДиР по ВД'!$P$101+'[1]БДиР по ВД'!$P$134</f>
        <v>39820.431779999999</v>
      </c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6"/>
      <c r="CM35" s="46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6"/>
      <c r="CY35" s="46"/>
      <c r="CZ35" s="46"/>
      <c r="DA35" s="47"/>
    </row>
    <row r="36" spans="1:105" s="10" customFormat="1" ht="10.5" x14ac:dyDescent="0.15">
      <c r="A36" s="24" t="s">
        <v>54</v>
      </c>
      <c r="B36" s="25"/>
      <c r="C36" s="25"/>
      <c r="D36" s="25"/>
      <c r="E36" s="25"/>
      <c r="F36" s="25"/>
      <c r="G36" s="26"/>
      <c r="H36" s="9"/>
      <c r="I36" s="27" t="s">
        <v>55</v>
      </c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8"/>
      <c r="BB36" s="24" t="s">
        <v>11</v>
      </c>
      <c r="BC36" s="25"/>
      <c r="BD36" s="25"/>
      <c r="BE36" s="25"/>
      <c r="BF36" s="25"/>
      <c r="BG36" s="25"/>
      <c r="BH36" s="25"/>
      <c r="BI36" s="25"/>
      <c r="BJ36" s="25"/>
      <c r="BK36" s="26"/>
      <c r="BL36" s="29">
        <f>SUM(BL37:DA38)</f>
        <v>25359947.272240002</v>
      </c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1"/>
    </row>
    <row r="37" spans="1:105" s="5" customFormat="1" ht="11.25" customHeight="1" x14ac:dyDescent="0.2">
      <c r="A37" s="32" t="s">
        <v>56</v>
      </c>
      <c r="B37" s="33"/>
      <c r="C37" s="33"/>
      <c r="D37" s="33"/>
      <c r="E37" s="33"/>
      <c r="F37" s="33"/>
      <c r="G37" s="34"/>
      <c r="H37" s="11"/>
      <c r="I37" s="43" t="s">
        <v>57</v>
      </c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4"/>
      <c r="BB37" s="32" t="s">
        <v>11</v>
      </c>
      <c r="BC37" s="33"/>
      <c r="BD37" s="33"/>
      <c r="BE37" s="33"/>
      <c r="BF37" s="33"/>
      <c r="BG37" s="33"/>
      <c r="BH37" s="33"/>
      <c r="BI37" s="33"/>
      <c r="BJ37" s="33"/>
      <c r="BK37" s="34"/>
      <c r="BL37" s="48">
        <f>'[1]БДиР по ВД'!$P$58</f>
        <v>25359568.130040001</v>
      </c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50"/>
    </row>
    <row r="38" spans="1:105" s="5" customFormat="1" ht="11.25" x14ac:dyDescent="0.2">
      <c r="A38" s="32" t="s">
        <v>58</v>
      </c>
      <c r="B38" s="33"/>
      <c r="C38" s="33"/>
      <c r="D38" s="33"/>
      <c r="E38" s="33"/>
      <c r="F38" s="33"/>
      <c r="G38" s="34"/>
      <c r="H38" s="11"/>
      <c r="I38" s="43" t="s">
        <v>59</v>
      </c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4"/>
      <c r="BB38" s="32" t="s">
        <v>11</v>
      </c>
      <c r="BC38" s="33"/>
      <c r="BD38" s="33"/>
      <c r="BE38" s="33"/>
      <c r="BF38" s="33"/>
      <c r="BG38" s="33"/>
      <c r="BH38" s="33"/>
      <c r="BI38" s="33"/>
      <c r="BJ38" s="33"/>
      <c r="BK38" s="34"/>
      <c r="BL38" s="48">
        <f>'[1]БДиР по ВД'!$P$59</f>
        <v>379.1422</v>
      </c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/>
      <c r="CP38" s="49"/>
      <c r="CQ38" s="49"/>
      <c r="CR38" s="49"/>
      <c r="CS38" s="49"/>
      <c r="CT38" s="49"/>
      <c r="CU38" s="49"/>
      <c r="CV38" s="49"/>
      <c r="CW38" s="49"/>
      <c r="CX38" s="49"/>
      <c r="CY38" s="49"/>
      <c r="CZ38" s="49"/>
      <c r="DA38" s="50"/>
    </row>
    <row r="39" spans="1:105" s="10" customFormat="1" ht="10.5" x14ac:dyDescent="0.15">
      <c r="A39" s="24" t="s">
        <v>60</v>
      </c>
      <c r="B39" s="25"/>
      <c r="C39" s="25"/>
      <c r="D39" s="25"/>
      <c r="E39" s="25"/>
      <c r="F39" s="25"/>
      <c r="G39" s="26"/>
      <c r="H39" s="9"/>
      <c r="I39" s="27" t="s">
        <v>61</v>
      </c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8"/>
      <c r="BB39" s="24" t="s">
        <v>11</v>
      </c>
      <c r="BC39" s="25"/>
      <c r="BD39" s="25"/>
      <c r="BE39" s="25"/>
      <c r="BF39" s="25"/>
      <c r="BG39" s="25"/>
      <c r="BH39" s="25"/>
      <c r="BI39" s="25"/>
      <c r="BJ39" s="25"/>
      <c r="BK39" s="26"/>
      <c r="BL39" s="29">
        <f>SUM(BL40:DA42)</f>
        <v>3487.3436600000005</v>
      </c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  <c r="CU39" s="30"/>
      <c r="CV39" s="30"/>
      <c r="CW39" s="30"/>
      <c r="CX39" s="30"/>
      <c r="CY39" s="30"/>
      <c r="CZ39" s="30"/>
      <c r="DA39" s="31"/>
    </row>
    <row r="40" spans="1:105" s="5" customFormat="1" ht="11.25" x14ac:dyDescent="0.2">
      <c r="A40" s="32" t="s">
        <v>62</v>
      </c>
      <c r="B40" s="33"/>
      <c r="C40" s="33"/>
      <c r="D40" s="33"/>
      <c r="E40" s="33"/>
      <c r="F40" s="33"/>
      <c r="G40" s="34"/>
      <c r="H40" s="11"/>
      <c r="I40" s="43" t="s">
        <v>63</v>
      </c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4"/>
      <c r="BB40" s="32" t="s">
        <v>11</v>
      </c>
      <c r="BC40" s="33"/>
      <c r="BD40" s="33"/>
      <c r="BE40" s="33"/>
      <c r="BF40" s="33"/>
      <c r="BG40" s="33"/>
      <c r="BH40" s="33"/>
      <c r="BI40" s="33"/>
      <c r="BJ40" s="33"/>
      <c r="BK40" s="34"/>
      <c r="BL40" s="45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6"/>
      <c r="CO40" s="46"/>
      <c r="CP40" s="46"/>
      <c r="CQ40" s="46"/>
      <c r="CR40" s="46"/>
      <c r="CS40" s="46"/>
      <c r="CT40" s="46"/>
      <c r="CU40" s="46"/>
      <c r="CV40" s="46"/>
      <c r="CW40" s="46"/>
      <c r="CX40" s="46"/>
      <c r="CY40" s="46"/>
      <c r="CZ40" s="46"/>
      <c r="DA40" s="47"/>
    </row>
    <row r="41" spans="1:105" s="5" customFormat="1" ht="11.25" x14ac:dyDescent="0.2">
      <c r="A41" s="32" t="s">
        <v>64</v>
      </c>
      <c r="B41" s="33"/>
      <c r="C41" s="33"/>
      <c r="D41" s="33"/>
      <c r="E41" s="33"/>
      <c r="F41" s="33"/>
      <c r="G41" s="34"/>
      <c r="H41" s="11"/>
      <c r="I41" s="43" t="s">
        <v>65</v>
      </c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4"/>
      <c r="BB41" s="32" t="s">
        <v>11</v>
      </c>
      <c r="BC41" s="33"/>
      <c r="BD41" s="33"/>
      <c r="BE41" s="33"/>
      <c r="BF41" s="33"/>
      <c r="BG41" s="33"/>
      <c r="BH41" s="33"/>
      <c r="BI41" s="33"/>
      <c r="BJ41" s="33"/>
      <c r="BK41" s="34"/>
      <c r="BL41" s="45">
        <f>'[1]БДиР по ВД'!$P$74</f>
        <v>555.92872999999997</v>
      </c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  <c r="CD41" s="46"/>
      <c r="CE41" s="46"/>
      <c r="CF41" s="46"/>
      <c r="CG41" s="46"/>
      <c r="CH41" s="46"/>
      <c r="CI41" s="46"/>
      <c r="CJ41" s="46"/>
      <c r="CK41" s="46"/>
      <c r="CL41" s="46"/>
      <c r="CM41" s="46"/>
      <c r="CN41" s="46"/>
      <c r="CO41" s="46"/>
      <c r="CP41" s="46"/>
      <c r="CQ41" s="46"/>
      <c r="CR41" s="46"/>
      <c r="CS41" s="46"/>
      <c r="CT41" s="46"/>
      <c r="CU41" s="46"/>
      <c r="CV41" s="46"/>
      <c r="CW41" s="46"/>
      <c r="CX41" s="46"/>
      <c r="CY41" s="46"/>
      <c r="CZ41" s="46"/>
      <c r="DA41" s="47"/>
    </row>
    <row r="42" spans="1:105" s="5" customFormat="1" ht="11.25" customHeight="1" x14ac:dyDescent="0.2">
      <c r="A42" s="32" t="s">
        <v>66</v>
      </c>
      <c r="B42" s="33"/>
      <c r="C42" s="33"/>
      <c r="D42" s="33"/>
      <c r="E42" s="33"/>
      <c r="F42" s="33"/>
      <c r="G42" s="34"/>
      <c r="H42" s="11"/>
      <c r="I42" s="43" t="s">
        <v>67</v>
      </c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4"/>
      <c r="BB42" s="32" t="s">
        <v>11</v>
      </c>
      <c r="BC42" s="33"/>
      <c r="BD42" s="33"/>
      <c r="BE42" s="33"/>
      <c r="BF42" s="33"/>
      <c r="BG42" s="33"/>
      <c r="BH42" s="33"/>
      <c r="BI42" s="33"/>
      <c r="BJ42" s="33"/>
      <c r="BK42" s="34"/>
      <c r="BL42" s="45">
        <f>'[1]БДиР по ВД'!$P$86</f>
        <v>2931.4149300000004</v>
      </c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L42" s="46"/>
      <c r="CM42" s="46"/>
      <c r="CN42" s="46"/>
      <c r="CO42" s="46"/>
      <c r="CP42" s="46"/>
      <c r="CQ42" s="46"/>
      <c r="CR42" s="46"/>
      <c r="CS42" s="46"/>
      <c r="CT42" s="46"/>
      <c r="CU42" s="46"/>
      <c r="CV42" s="46"/>
      <c r="CW42" s="46"/>
      <c r="CX42" s="46"/>
      <c r="CY42" s="46"/>
      <c r="CZ42" s="46"/>
      <c r="DA42" s="47"/>
    </row>
    <row r="43" spans="1:105" s="10" customFormat="1" ht="10.5" x14ac:dyDescent="0.15">
      <c r="A43" s="24" t="s">
        <v>68</v>
      </c>
      <c r="B43" s="25"/>
      <c r="C43" s="25"/>
      <c r="D43" s="25"/>
      <c r="E43" s="25"/>
      <c r="F43" s="25"/>
      <c r="G43" s="26"/>
      <c r="H43" s="9"/>
      <c r="I43" s="27" t="s">
        <v>69</v>
      </c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8"/>
      <c r="BB43" s="24" t="s">
        <v>11</v>
      </c>
      <c r="BC43" s="25"/>
      <c r="BD43" s="25"/>
      <c r="BE43" s="25"/>
      <c r="BF43" s="25"/>
      <c r="BG43" s="25"/>
      <c r="BH43" s="25"/>
      <c r="BI43" s="25"/>
      <c r="BJ43" s="25"/>
      <c r="BK43" s="26"/>
      <c r="BL43" s="29">
        <f>'[1]БДиР по ВД'!$P$92</f>
        <v>331165.29314999998</v>
      </c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  <c r="CY43" s="30"/>
      <c r="CZ43" s="30"/>
      <c r="DA43" s="31"/>
    </row>
    <row r="44" spans="1:105" s="10" customFormat="1" ht="10.5" x14ac:dyDescent="0.15">
      <c r="A44" s="24" t="s">
        <v>70</v>
      </c>
      <c r="B44" s="25"/>
      <c r="C44" s="25"/>
      <c r="D44" s="25"/>
      <c r="E44" s="25"/>
      <c r="F44" s="25"/>
      <c r="G44" s="26"/>
      <c r="H44" s="9"/>
      <c r="I44" s="27" t="s">
        <v>71</v>
      </c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8"/>
      <c r="BB44" s="24" t="s">
        <v>11</v>
      </c>
      <c r="BC44" s="25"/>
      <c r="BD44" s="25"/>
      <c r="BE44" s="25"/>
      <c r="BF44" s="25"/>
      <c r="BG44" s="25"/>
      <c r="BH44" s="25"/>
      <c r="BI44" s="25"/>
      <c r="BJ44" s="25"/>
      <c r="BK44" s="26"/>
      <c r="BL44" s="29">
        <f>'[1]БДиР по ВД'!$P$61</f>
        <v>1130.7888700000001</v>
      </c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  <c r="DA44" s="31"/>
    </row>
    <row r="45" spans="1:105" s="5" customFormat="1" ht="11.25" x14ac:dyDescent="0.2">
      <c r="A45" s="32" t="s">
        <v>72</v>
      </c>
      <c r="B45" s="33"/>
      <c r="C45" s="33"/>
      <c r="D45" s="33"/>
      <c r="E45" s="33"/>
      <c r="F45" s="33"/>
      <c r="G45" s="34"/>
      <c r="H45" s="11"/>
      <c r="I45" s="43" t="s">
        <v>73</v>
      </c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4"/>
      <c r="BB45" s="32" t="s">
        <v>11</v>
      </c>
      <c r="BC45" s="33"/>
      <c r="BD45" s="33"/>
      <c r="BE45" s="33"/>
      <c r="BF45" s="33"/>
      <c r="BG45" s="33"/>
      <c r="BH45" s="33"/>
      <c r="BI45" s="33"/>
      <c r="BJ45" s="33"/>
      <c r="BK45" s="34"/>
      <c r="BL45" s="45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  <c r="CB45" s="46"/>
      <c r="CC45" s="46"/>
      <c r="CD45" s="46"/>
      <c r="CE45" s="46"/>
      <c r="CF45" s="46"/>
      <c r="CG45" s="46"/>
      <c r="CH45" s="46"/>
      <c r="CI45" s="46"/>
      <c r="CJ45" s="46"/>
      <c r="CK45" s="46"/>
      <c r="CL45" s="46"/>
      <c r="CM45" s="46"/>
      <c r="CN45" s="46"/>
      <c r="CO45" s="46"/>
      <c r="CP45" s="46"/>
      <c r="CQ45" s="46"/>
      <c r="CR45" s="46"/>
      <c r="CS45" s="46"/>
      <c r="CT45" s="46"/>
      <c r="CU45" s="46"/>
      <c r="CV45" s="46"/>
      <c r="CW45" s="46"/>
      <c r="CX45" s="46"/>
      <c r="CY45" s="46"/>
      <c r="CZ45" s="46"/>
      <c r="DA45" s="47"/>
    </row>
    <row r="46" spans="1:105" s="5" customFormat="1" ht="11.25" customHeight="1" x14ac:dyDescent="0.2">
      <c r="A46" s="32" t="s">
        <v>74</v>
      </c>
      <c r="B46" s="33"/>
      <c r="C46" s="33"/>
      <c r="D46" s="33"/>
      <c r="E46" s="33"/>
      <c r="F46" s="33"/>
      <c r="G46" s="34"/>
      <c r="H46" s="11"/>
      <c r="I46" s="43" t="s">
        <v>75</v>
      </c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4"/>
      <c r="BB46" s="32" t="s">
        <v>11</v>
      </c>
      <c r="BC46" s="33"/>
      <c r="BD46" s="33"/>
      <c r="BE46" s="33"/>
      <c r="BF46" s="33"/>
      <c r="BG46" s="33"/>
      <c r="BH46" s="33"/>
      <c r="BI46" s="33"/>
      <c r="BJ46" s="33"/>
      <c r="BK46" s="34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7"/>
    </row>
    <row r="47" spans="1:105" s="5" customFormat="1" ht="11.25" customHeight="1" x14ac:dyDescent="0.2">
      <c r="A47" s="32" t="s">
        <v>76</v>
      </c>
      <c r="B47" s="33"/>
      <c r="C47" s="33"/>
      <c r="D47" s="33"/>
      <c r="E47" s="33"/>
      <c r="F47" s="33"/>
      <c r="G47" s="34"/>
      <c r="H47" s="11"/>
      <c r="I47" s="43" t="s">
        <v>77</v>
      </c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4"/>
      <c r="BB47" s="32" t="s">
        <v>11</v>
      </c>
      <c r="BC47" s="33"/>
      <c r="BD47" s="33"/>
      <c r="BE47" s="33"/>
      <c r="BF47" s="33"/>
      <c r="BG47" s="33"/>
      <c r="BH47" s="33"/>
      <c r="BI47" s="33"/>
      <c r="BJ47" s="33"/>
      <c r="BK47" s="34"/>
      <c r="BL47" s="45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7"/>
    </row>
    <row r="48" spans="1:105" s="5" customFormat="1" ht="11.25" customHeight="1" x14ac:dyDescent="0.2">
      <c r="A48" s="32" t="s">
        <v>78</v>
      </c>
      <c r="B48" s="33"/>
      <c r="C48" s="33"/>
      <c r="D48" s="33"/>
      <c r="E48" s="33"/>
      <c r="F48" s="33"/>
      <c r="G48" s="34"/>
      <c r="H48" s="11"/>
      <c r="I48" s="43" t="s">
        <v>79</v>
      </c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4"/>
      <c r="BB48" s="32" t="s">
        <v>11</v>
      </c>
      <c r="BC48" s="33"/>
      <c r="BD48" s="33"/>
      <c r="BE48" s="33"/>
      <c r="BF48" s="33"/>
      <c r="BG48" s="33"/>
      <c r="BH48" s="33"/>
      <c r="BI48" s="33"/>
      <c r="BJ48" s="33"/>
      <c r="BK48" s="34"/>
      <c r="BL48" s="45">
        <f>'[1]БДиР по ВД'!$P$68</f>
        <v>1085.1080300000001</v>
      </c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6"/>
      <c r="CZ48" s="46"/>
      <c r="DA48" s="47"/>
    </row>
    <row r="49" spans="1:105" s="10" customFormat="1" ht="11.25" customHeight="1" x14ac:dyDescent="0.15">
      <c r="A49" s="24" t="s">
        <v>80</v>
      </c>
      <c r="B49" s="25"/>
      <c r="C49" s="25"/>
      <c r="D49" s="25"/>
      <c r="E49" s="25"/>
      <c r="F49" s="25"/>
      <c r="G49" s="26"/>
      <c r="H49" s="9"/>
      <c r="I49" s="27" t="s">
        <v>81</v>
      </c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8"/>
      <c r="BB49" s="24" t="s">
        <v>11</v>
      </c>
      <c r="BC49" s="25"/>
      <c r="BD49" s="25"/>
      <c r="BE49" s="25"/>
      <c r="BF49" s="25"/>
      <c r="BG49" s="25"/>
      <c r="BH49" s="25"/>
      <c r="BI49" s="25"/>
      <c r="BJ49" s="25"/>
      <c r="BK49" s="26"/>
      <c r="BL49" s="29">
        <f>SUM(BL50:DA53)</f>
        <v>3703736.1701900004</v>
      </c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  <c r="DA49" s="31"/>
    </row>
    <row r="50" spans="1:105" s="5" customFormat="1" ht="11.25" customHeight="1" x14ac:dyDescent="0.2">
      <c r="A50" s="32" t="s">
        <v>82</v>
      </c>
      <c r="B50" s="33"/>
      <c r="C50" s="33"/>
      <c r="D50" s="33"/>
      <c r="E50" s="33"/>
      <c r="F50" s="33"/>
      <c r="G50" s="34"/>
      <c r="H50" s="11"/>
      <c r="I50" s="43" t="s">
        <v>83</v>
      </c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4"/>
      <c r="BB50" s="32" t="s">
        <v>11</v>
      </c>
      <c r="BC50" s="33"/>
      <c r="BD50" s="33"/>
      <c r="BE50" s="33"/>
      <c r="BF50" s="33"/>
      <c r="BG50" s="33"/>
      <c r="BH50" s="33"/>
      <c r="BI50" s="33"/>
      <c r="BJ50" s="33"/>
      <c r="BK50" s="34"/>
      <c r="BL50" s="45">
        <f>'[1]БДиР по ВД'!$P$119+'[1]БДиР по ВД'!$P$122</f>
        <v>50390.992289999995</v>
      </c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  <c r="CZ50" s="46"/>
      <c r="DA50" s="47"/>
    </row>
    <row r="51" spans="1:105" s="5" customFormat="1" ht="11.25" customHeight="1" x14ac:dyDescent="0.2">
      <c r="A51" s="32" t="s">
        <v>84</v>
      </c>
      <c r="B51" s="33"/>
      <c r="C51" s="33"/>
      <c r="D51" s="33"/>
      <c r="E51" s="33"/>
      <c r="F51" s="33"/>
      <c r="G51" s="34"/>
      <c r="H51" s="11"/>
      <c r="I51" s="43" t="s">
        <v>85</v>
      </c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4"/>
      <c r="BB51" s="32" t="s">
        <v>11</v>
      </c>
      <c r="BC51" s="33"/>
      <c r="BD51" s="33"/>
      <c r="BE51" s="33"/>
      <c r="BF51" s="33"/>
      <c r="BG51" s="33"/>
      <c r="BH51" s="33"/>
      <c r="BI51" s="33"/>
      <c r="BJ51" s="33"/>
      <c r="BK51" s="34"/>
      <c r="BL51" s="45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7"/>
    </row>
    <row r="52" spans="1:105" s="5" customFormat="1" ht="11.25" customHeight="1" x14ac:dyDescent="0.2">
      <c r="A52" s="32" t="s">
        <v>86</v>
      </c>
      <c r="B52" s="33"/>
      <c r="C52" s="33"/>
      <c r="D52" s="33"/>
      <c r="E52" s="33"/>
      <c r="F52" s="33"/>
      <c r="G52" s="34"/>
      <c r="H52" s="11"/>
      <c r="I52" s="43" t="s">
        <v>87</v>
      </c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4"/>
      <c r="BB52" s="32" t="s">
        <v>11</v>
      </c>
      <c r="BC52" s="33"/>
      <c r="BD52" s="33"/>
      <c r="BE52" s="33"/>
      <c r="BF52" s="33"/>
      <c r="BG52" s="33"/>
      <c r="BH52" s="33"/>
      <c r="BI52" s="33"/>
      <c r="BJ52" s="33"/>
      <c r="BK52" s="34"/>
      <c r="BL52" s="45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6"/>
      <c r="CN52" s="46"/>
      <c r="CO52" s="46"/>
      <c r="CP52" s="46"/>
      <c r="CQ52" s="46"/>
      <c r="CR52" s="46"/>
      <c r="CS52" s="46"/>
      <c r="CT52" s="46"/>
      <c r="CU52" s="46"/>
      <c r="CV52" s="46"/>
      <c r="CW52" s="46"/>
      <c r="CX52" s="46"/>
      <c r="CY52" s="46"/>
      <c r="CZ52" s="46"/>
      <c r="DA52" s="47"/>
    </row>
    <row r="53" spans="1:105" s="5" customFormat="1" ht="11.25" customHeight="1" x14ac:dyDescent="0.2">
      <c r="A53" s="32" t="s">
        <v>88</v>
      </c>
      <c r="B53" s="33"/>
      <c r="C53" s="33"/>
      <c r="D53" s="33"/>
      <c r="E53" s="33"/>
      <c r="F53" s="33"/>
      <c r="G53" s="34"/>
      <c r="H53" s="11"/>
      <c r="I53" s="43" t="s">
        <v>89</v>
      </c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4"/>
      <c r="BB53" s="32" t="s">
        <v>11</v>
      </c>
      <c r="BC53" s="33"/>
      <c r="BD53" s="33"/>
      <c r="BE53" s="33"/>
      <c r="BF53" s="33"/>
      <c r="BG53" s="33"/>
      <c r="BH53" s="33"/>
      <c r="BI53" s="33"/>
      <c r="BJ53" s="33"/>
      <c r="BK53" s="34"/>
      <c r="BL53" s="45">
        <f>'[1]БДиР по ВД'!$P$45+'[1]БДиР по ВД'!$P$102+'[1]БДиР по ВД'!$P$105+'[1]БДиР по ВД'!$P$111+'[1]БДиР по ВД'!$P$114+'[1]БДиР по ВД'!$P$125+'[1]БДиР по ВД'!$P$128+'[1]БДиР по ВД'!$P$129+'[1]БДиР по ВД'!$P$132+'[1]БДиР по ВД'!$P$135+'[1]БДиР по ВД'!$P$137</f>
        <v>3653345.1779000005</v>
      </c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7"/>
    </row>
    <row r="54" spans="1:105" s="10" customFormat="1" ht="11.25" customHeight="1" x14ac:dyDescent="0.15">
      <c r="A54" s="24">
        <v>2</v>
      </c>
      <c r="B54" s="25"/>
      <c r="C54" s="25"/>
      <c r="D54" s="25"/>
      <c r="E54" s="25"/>
      <c r="F54" s="25"/>
      <c r="G54" s="26"/>
      <c r="H54" s="9"/>
      <c r="I54" s="27" t="s">
        <v>90</v>
      </c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8"/>
      <c r="BB54" s="24" t="s">
        <v>11</v>
      </c>
      <c r="BC54" s="25"/>
      <c r="BD54" s="25"/>
      <c r="BE54" s="25"/>
      <c r="BF54" s="25"/>
      <c r="BG54" s="25"/>
      <c r="BH54" s="25"/>
      <c r="BI54" s="25"/>
      <c r="BJ54" s="25"/>
      <c r="BK54" s="26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  <c r="DA54" s="31"/>
    </row>
    <row r="55" spans="1:105" s="10" customFormat="1" ht="11.25" customHeight="1" x14ac:dyDescent="0.15">
      <c r="A55" s="24">
        <v>3</v>
      </c>
      <c r="B55" s="25"/>
      <c r="C55" s="25"/>
      <c r="D55" s="25"/>
      <c r="E55" s="25"/>
      <c r="F55" s="25"/>
      <c r="G55" s="26"/>
      <c r="H55" s="9"/>
      <c r="I55" s="27" t="s">
        <v>91</v>
      </c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8"/>
      <c r="BB55" s="24" t="s">
        <v>11</v>
      </c>
      <c r="BC55" s="25"/>
      <c r="BD55" s="25"/>
      <c r="BE55" s="25"/>
      <c r="BF55" s="25"/>
      <c r="BG55" s="25"/>
      <c r="BH55" s="25"/>
      <c r="BI55" s="25"/>
      <c r="BJ55" s="25"/>
      <c r="BK55" s="26"/>
      <c r="BL55" s="29">
        <f>SUM(BL56:DA59)</f>
        <v>12628.165779999999</v>
      </c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  <c r="DA55" s="31"/>
    </row>
    <row r="56" spans="1:105" s="5" customFormat="1" ht="11.25" customHeight="1" x14ac:dyDescent="0.2">
      <c r="A56" s="32" t="s">
        <v>92</v>
      </c>
      <c r="B56" s="33"/>
      <c r="C56" s="33"/>
      <c r="D56" s="33"/>
      <c r="E56" s="33"/>
      <c r="F56" s="33"/>
      <c r="G56" s="34"/>
      <c r="H56" s="11"/>
      <c r="I56" s="43" t="s">
        <v>93</v>
      </c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4"/>
      <c r="BB56" s="32" t="s">
        <v>11</v>
      </c>
      <c r="BC56" s="33"/>
      <c r="BD56" s="33"/>
      <c r="BE56" s="33"/>
      <c r="BF56" s="33"/>
      <c r="BG56" s="33"/>
      <c r="BH56" s="33"/>
      <c r="BI56" s="33"/>
      <c r="BJ56" s="33"/>
      <c r="BK56" s="34"/>
      <c r="BL56" s="32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  <c r="CQ56" s="33"/>
      <c r="CR56" s="33"/>
      <c r="CS56" s="33"/>
      <c r="CT56" s="33"/>
      <c r="CU56" s="33"/>
      <c r="CV56" s="33"/>
      <c r="CW56" s="33"/>
      <c r="CX56" s="33"/>
      <c r="CY56" s="33"/>
      <c r="CZ56" s="33"/>
      <c r="DA56" s="34"/>
    </row>
    <row r="57" spans="1:105" s="5" customFormat="1" ht="11.25" customHeight="1" x14ac:dyDescent="0.2">
      <c r="A57" s="32" t="s">
        <v>94</v>
      </c>
      <c r="B57" s="33"/>
      <c r="C57" s="33"/>
      <c r="D57" s="33"/>
      <c r="E57" s="33"/>
      <c r="F57" s="33"/>
      <c r="G57" s="34"/>
      <c r="H57" s="11"/>
      <c r="I57" s="43" t="s">
        <v>95</v>
      </c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4"/>
      <c r="BB57" s="32" t="s">
        <v>11</v>
      </c>
      <c r="BC57" s="33"/>
      <c r="BD57" s="33"/>
      <c r="BE57" s="33"/>
      <c r="BF57" s="33"/>
      <c r="BG57" s="33"/>
      <c r="BH57" s="33"/>
      <c r="BI57" s="33"/>
      <c r="BJ57" s="33"/>
      <c r="BK57" s="34"/>
      <c r="BL57" s="32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  <c r="CH57" s="33"/>
      <c r="CI57" s="33"/>
      <c r="CJ57" s="33"/>
      <c r="CK57" s="33"/>
      <c r="CL57" s="33"/>
      <c r="CM57" s="33"/>
      <c r="CN57" s="33"/>
      <c r="CO57" s="33"/>
      <c r="CP57" s="33"/>
      <c r="CQ57" s="33"/>
      <c r="CR57" s="33"/>
      <c r="CS57" s="33"/>
      <c r="CT57" s="33"/>
      <c r="CU57" s="33"/>
      <c r="CV57" s="33"/>
      <c r="CW57" s="33"/>
      <c r="CX57" s="33"/>
      <c r="CY57" s="33"/>
      <c r="CZ57" s="33"/>
      <c r="DA57" s="34"/>
    </row>
    <row r="58" spans="1:105" s="5" customFormat="1" ht="11.25" customHeight="1" x14ac:dyDescent="0.2">
      <c r="A58" s="32" t="s">
        <v>96</v>
      </c>
      <c r="B58" s="33"/>
      <c r="C58" s="33"/>
      <c r="D58" s="33"/>
      <c r="E58" s="33"/>
      <c r="F58" s="33"/>
      <c r="G58" s="34"/>
      <c r="H58" s="11"/>
      <c r="I58" s="43" t="s">
        <v>97</v>
      </c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4"/>
      <c r="BB58" s="32" t="s">
        <v>11</v>
      </c>
      <c r="BC58" s="33"/>
      <c r="BD58" s="33"/>
      <c r="BE58" s="33"/>
      <c r="BF58" s="33"/>
      <c r="BG58" s="33"/>
      <c r="BH58" s="33"/>
      <c r="BI58" s="33"/>
      <c r="BJ58" s="33"/>
      <c r="BK58" s="34"/>
      <c r="BL58" s="45">
        <f>'[1]БДиР по ВД'!$P$51</f>
        <v>12628.165779999999</v>
      </c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46"/>
      <c r="CA58" s="46"/>
      <c r="CB58" s="46"/>
      <c r="CC58" s="46"/>
      <c r="CD58" s="46"/>
      <c r="CE58" s="46"/>
      <c r="CF58" s="46"/>
      <c r="CG58" s="46"/>
      <c r="CH58" s="46"/>
      <c r="CI58" s="46"/>
      <c r="CJ58" s="46"/>
      <c r="CK58" s="46"/>
      <c r="CL58" s="46"/>
      <c r="CM58" s="46"/>
      <c r="CN58" s="46"/>
      <c r="CO58" s="46"/>
      <c r="CP58" s="46"/>
      <c r="CQ58" s="46"/>
      <c r="CR58" s="46"/>
      <c r="CS58" s="46"/>
      <c r="CT58" s="46"/>
      <c r="CU58" s="46"/>
      <c r="CV58" s="46"/>
      <c r="CW58" s="46"/>
      <c r="CX58" s="46"/>
      <c r="CY58" s="46"/>
      <c r="CZ58" s="46"/>
      <c r="DA58" s="47"/>
    </row>
    <row r="59" spans="1:105" s="5" customFormat="1" ht="11.25" customHeight="1" x14ac:dyDescent="0.2">
      <c r="A59" s="32" t="s">
        <v>98</v>
      </c>
      <c r="B59" s="33"/>
      <c r="C59" s="33"/>
      <c r="D59" s="33"/>
      <c r="E59" s="33"/>
      <c r="F59" s="33"/>
      <c r="G59" s="34"/>
      <c r="H59" s="11"/>
      <c r="I59" s="43" t="s">
        <v>99</v>
      </c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4"/>
      <c r="BB59" s="32" t="s">
        <v>11</v>
      </c>
      <c r="BC59" s="33"/>
      <c r="BD59" s="33"/>
      <c r="BE59" s="33"/>
      <c r="BF59" s="33"/>
      <c r="BG59" s="33"/>
      <c r="BH59" s="33"/>
      <c r="BI59" s="33"/>
      <c r="BJ59" s="33"/>
      <c r="BK59" s="34"/>
      <c r="BL59" s="32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4"/>
    </row>
    <row r="60" spans="1:105" s="10" customFormat="1" ht="11.25" customHeight="1" x14ac:dyDescent="0.15">
      <c r="A60" s="24">
        <v>4</v>
      </c>
      <c r="B60" s="25"/>
      <c r="C60" s="25"/>
      <c r="D60" s="25"/>
      <c r="E60" s="25"/>
      <c r="F60" s="25"/>
      <c r="G60" s="26"/>
      <c r="H60" s="9"/>
      <c r="I60" s="27" t="s">
        <v>100</v>
      </c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8"/>
      <c r="BB60" s="24" t="s">
        <v>11</v>
      </c>
      <c r="BC60" s="25"/>
      <c r="BD60" s="25"/>
      <c r="BE60" s="25"/>
      <c r="BF60" s="25"/>
      <c r="BG60" s="25"/>
      <c r="BH60" s="25"/>
      <c r="BI60" s="25"/>
      <c r="BJ60" s="25"/>
      <c r="BK60" s="26"/>
      <c r="BL60" s="24">
        <f>SUM(BL61:DA63)</f>
        <v>0</v>
      </c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6"/>
    </row>
    <row r="61" spans="1:105" s="5" customFormat="1" ht="11.25" customHeight="1" x14ac:dyDescent="0.2">
      <c r="A61" s="32" t="s">
        <v>101</v>
      </c>
      <c r="B61" s="33"/>
      <c r="C61" s="33"/>
      <c r="D61" s="33"/>
      <c r="E61" s="33"/>
      <c r="F61" s="33"/>
      <c r="G61" s="34"/>
      <c r="H61" s="11"/>
      <c r="I61" s="43" t="s">
        <v>102</v>
      </c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4"/>
      <c r="BB61" s="32" t="s">
        <v>11</v>
      </c>
      <c r="BC61" s="33"/>
      <c r="BD61" s="33"/>
      <c r="BE61" s="33"/>
      <c r="BF61" s="33"/>
      <c r="BG61" s="33"/>
      <c r="BH61" s="33"/>
      <c r="BI61" s="33"/>
      <c r="BJ61" s="33"/>
      <c r="BK61" s="34"/>
      <c r="BL61" s="32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4"/>
    </row>
    <row r="62" spans="1:105" s="5" customFormat="1" ht="22.5" customHeight="1" x14ac:dyDescent="0.2">
      <c r="A62" s="32" t="s">
        <v>103</v>
      </c>
      <c r="B62" s="33"/>
      <c r="C62" s="33"/>
      <c r="D62" s="33"/>
      <c r="E62" s="33"/>
      <c r="F62" s="33"/>
      <c r="G62" s="34"/>
      <c r="H62" s="11"/>
      <c r="I62" s="43" t="s">
        <v>104</v>
      </c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4"/>
      <c r="BB62" s="32" t="s">
        <v>11</v>
      </c>
      <c r="BC62" s="33"/>
      <c r="BD62" s="33"/>
      <c r="BE62" s="33"/>
      <c r="BF62" s="33"/>
      <c r="BG62" s="33"/>
      <c r="BH62" s="33"/>
      <c r="BI62" s="33"/>
      <c r="BJ62" s="33"/>
      <c r="BK62" s="34"/>
      <c r="BL62" s="32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O62" s="33"/>
      <c r="CP62" s="33"/>
      <c r="CQ62" s="33"/>
      <c r="CR62" s="33"/>
      <c r="CS62" s="33"/>
      <c r="CT62" s="33"/>
      <c r="CU62" s="33"/>
      <c r="CV62" s="33"/>
      <c r="CW62" s="33"/>
      <c r="CX62" s="33"/>
      <c r="CY62" s="33"/>
      <c r="CZ62" s="33"/>
      <c r="DA62" s="34"/>
    </row>
    <row r="63" spans="1:105" s="5" customFormat="1" ht="11.25" x14ac:dyDescent="0.2">
      <c r="A63" s="32" t="s">
        <v>105</v>
      </c>
      <c r="B63" s="33"/>
      <c r="C63" s="33"/>
      <c r="D63" s="33"/>
      <c r="E63" s="33"/>
      <c r="F63" s="33"/>
      <c r="G63" s="34"/>
      <c r="H63" s="11"/>
      <c r="I63" s="43" t="s">
        <v>106</v>
      </c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4"/>
      <c r="BB63" s="32" t="s">
        <v>11</v>
      </c>
      <c r="BC63" s="33"/>
      <c r="BD63" s="33"/>
      <c r="BE63" s="33"/>
      <c r="BF63" s="33"/>
      <c r="BG63" s="33"/>
      <c r="BH63" s="33"/>
      <c r="BI63" s="33"/>
      <c r="BJ63" s="33"/>
      <c r="BK63" s="34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  <c r="CH63" s="33"/>
      <c r="CI63" s="33"/>
      <c r="CJ63" s="33"/>
      <c r="CK63" s="33"/>
      <c r="CL63" s="33"/>
      <c r="CM63" s="33"/>
      <c r="CN63" s="33"/>
      <c r="CO63" s="33"/>
      <c r="CP63" s="33"/>
      <c r="CQ63" s="33"/>
      <c r="CR63" s="33"/>
      <c r="CS63" s="33"/>
      <c r="CT63" s="33"/>
      <c r="CU63" s="33"/>
      <c r="CV63" s="33"/>
      <c r="CW63" s="33"/>
      <c r="CX63" s="33"/>
      <c r="CY63" s="33"/>
      <c r="CZ63" s="33"/>
      <c r="DA63" s="34"/>
    </row>
    <row r="64" spans="1:105" s="10" customFormat="1" ht="10.5" x14ac:dyDescent="0.15">
      <c r="A64" s="24">
        <v>5</v>
      </c>
      <c r="B64" s="25"/>
      <c r="C64" s="25"/>
      <c r="D64" s="25"/>
      <c r="E64" s="25"/>
      <c r="F64" s="25"/>
      <c r="G64" s="26"/>
      <c r="H64" s="9"/>
      <c r="I64" s="27" t="s">
        <v>107</v>
      </c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8"/>
      <c r="BB64" s="24" t="s">
        <v>11</v>
      </c>
      <c r="BC64" s="25"/>
      <c r="BD64" s="25"/>
      <c r="BE64" s="25"/>
      <c r="BF64" s="25"/>
      <c r="BG64" s="25"/>
      <c r="BH64" s="25"/>
      <c r="BI64" s="25"/>
      <c r="BJ64" s="25"/>
      <c r="BK64" s="26"/>
      <c r="BL64" s="24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6"/>
    </row>
    <row r="65" spans="1:105" s="10" customFormat="1" ht="10.5" x14ac:dyDescent="0.15">
      <c r="A65" s="24">
        <v>6</v>
      </c>
      <c r="B65" s="25"/>
      <c r="C65" s="25"/>
      <c r="D65" s="25"/>
      <c r="E65" s="25"/>
      <c r="F65" s="25"/>
      <c r="G65" s="26"/>
      <c r="H65" s="9"/>
      <c r="I65" s="27" t="s">
        <v>108</v>
      </c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8"/>
      <c r="BB65" s="24" t="s">
        <v>11</v>
      </c>
      <c r="BC65" s="25"/>
      <c r="BD65" s="25"/>
      <c r="BE65" s="25"/>
      <c r="BF65" s="25"/>
      <c r="BG65" s="25"/>
      <c r="BH65" s="25"/>
      <c r="BI65" s="25"/>
      <c r="BJ65" s="25"/>
      <c r="BK65" s="26"/>
      <c r="BL65" s="51">
        <f>'[2]4 кв.'!$I$19*1000</f>
        <v>6049334.8428855902</v>
      </c>
      <c r="BM65" s="52"/>
      <c r="BN65" s="52"/>
      <c r="BO65" s="52"/>
      <c r="BP65" s="52"/>
      <c r="BQ65" s="52"/>
      <c r="BR65" s="52"/>
      <c r="BS65" s="52"/>
      <c r="BT65" s="52"/>
      <c r="BU65" s="52"/>
      <c r="BV65" s="52"/>
      <c r="BW65" s="52"/>
      <c r="BX65" s="52"/>
      <c r="BY65" s="52"/>
      <c r="BZ65" s="52"/>
      <c r="CA65" s="52"/>
      <c r="CB65" s="52"/>
      <c r="CC65" s="52"/>
      <c r="CD65" s="52"/>
      <c r="CE65" s="52"/>
      <c r="CF65" s="52"/>
      <c r="CG65" s="52"/>
      <c r="CH65" s="52"/>
      <c r="CI65" s="52"/>
      <c r="CJ65" s="52"/>
      <c r="CK65" s="52"/>
      <c r="CL65" s="52"/>
      <c r="CM65" s="52"/>
      <c r="CN65" s="52"/>
      <c r="CO65" s="52"/>
      <c r="CP65" s="52"/>
      <c r="CQ65" s="52"/>
      <c r="CR65" s="52"/>
      <c r="CS65" s="52"/>
      <c r="CT65" s="52"/>
      <c r="CU65" s="52"/>
      <c r="CV65" s="52"/>
      <c r="CW65" s="52"/>
      <c r="CX65" s="52"/>
      <c r="CY65" s="52"/>
      <c r="CZ65" s="52"/>
      <c r="DA65" s="53"/>
    </row>
    <row r="66" spans="1:105" s="5" customFormat="1" ht="11.25" x14ac:dyDescent="0.2">
      <c r="A66" s="24" t="s">
        <v>109</v>
      </c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6"/>
    </row>
    <row r="67" spans="1:105" s="5" customFormat="1" ht="22.5" customHeight="1" x14ac:dyDescent="0.2">
      <c r="A67" s="24">
        <v>1</v>
      </c>
      <c r="B67" s="25"/>
      <c r="C67" s="25"/>
      <c r="D67" s="25"/>
      <c r="E67" s="25"/>
      <c r="F67" s="25"/>
      <c r="G67" s="26"/>
      <c r="H67" s="9"/>
      <c r="I67" s="43" t="s">
        <v>110</v>
      </c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4"/>
      <c r="BB67" s="54" t="s">
        <v>111</v>
      </c>
      <c r="BC67" s="55"/>
      <c r="BD67" s="55"/>
      <c r="BE67" s="55"/>
      <c r="BF67" s="55"/>
      <c r="BG67" s="55"/>
      <c r="BH67" s="55"/>
      <c r="BI67" s="55"/>
      <c r="BJ67" s="55"/>
      <c r="BK67" s="56"/>
      <c r="BL67" s="57">
        <v>417</v>
      </c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8"/>
      <c r="CA67" s="58"/>
      <c r="CB67" s="58"/>
      <c r="CC67" s="58"/>
      <c r="CD67" s="58"/>
      <c r="CE67" s="58"/>
      <c r="CF67" s="58"/>
      <c r="CG67" s="58"/>
      <c r="CH67" s="58"/>
      <c r="CI67" s="58"/>
      <c r="CJ67" s="58"/>
      <c r="CK67" s="58"/>
      <c r="CL67" s="58"/>
      <c r="CM67" s="58"/>
      <c r="CN67" s="58"/>
      <c r="CO67" s="58"/>
      <c r="CP67" s="58"/>
      <c r="CQ67" s="58"/>
      <c r="CR67" s="58"/>
      <c r="CS67" s="58"/>
      <c r="CT67" s="58"/>
      <c r="CU67" s="58"/>
      <c r="CV67" s="58"/>
      <c r="CW67" s="58"/>
      <c r="CX67" s="58"/>
      <c r="CY67" s="58"/>
      <c r="CZ67" s="58"/>
      <c r="DA67" s="59"/>
    </row>
    <row r="68" spans="1:105" s="5" customFormat="1" ht="11.25" x14ac:dyDescent="0.2">
      <c r="A68" s="24">
        <v>2</v>
      </c>
      <c r="B68" s="25"/>
      <c r="C68" s="25"/>
      <c r="D68" s="25"/>
      <c r="E68" s="25"/>
      <c r="F68" s="25"/>
      <c r="G68" s="26"/>
      <c r="H68" s="9"/>
      <c r="I68" s="43" t="s">
        <v>112</v>
      </c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4"/>
      <c r="BB68" s="32" t="s">
        <v>113</v>
      </c>
      <c r="BC68" s="33"/>
      <c r="BD68" s="33"/>
      <c r="BE68" s="33"/>
      <c r="BF68" s="33"/>
      <c r="BG68" s="33"/>
      <c r="BH68" s="33"/>
      <c r="BI68" s="33"/>
      <c r="BJ68" s="33"/>
      <c r="BK68" s="34"/>
      <c r="BL68" s="60">
        <v>1645.55</v>
      </c>
      <c r="BM68" s="61"/>
      <c r="BN68" s="61"/>
      <c r="BO68" s="61"/>
      <c r="BP68" s="61"/>
      <c r="BQ68" s="61"/>
      <c r="BR68" s="61"/>
      <c r="BS68" s="61"/>
      <c r="BT68" s="61"/>
      <c r="BU68" s="61"/>
      <c r="BV68" s="61"/>
      <c r="BW68" s="61"/>
      <c r="BX68" s="61"/>
      <c r="BY68" s="61"/>
      <c r="BZ68" s="61"/>
      <c r="CA68" s="61"/>
      <c r="CB68" s="61"/>
      <c r="CC68" s="61"/>
      <c r="CD68" s="61"/>
      <c r="CE68" s="61"/>
      <c r="CF68" s="61"/>
      <c r="CG68" s="61"/>
      <c r="CH68" s="61"/>
      <c r="CI68" s="61"/>
      <c r="CJ68" s="61"/>
      <c r="CK68" s="61"/>
      <c r="CL68" s="61"/>
      <c r="CM68" s="61"/>
      <c r="CN68" s="61"/>
      <c r="CO68" s="61"/>
      <c r="CP68" s="61"/>
      <c r="CQ68" s="61"/>
      <c r="CR68" s="61"/>
      <c r="CS68" s="61"/>
      <c r="CT68" s="61"/>
      <c r="CU68" s="61"/>
      <c r="CV68" s="61"/>
      <c r="CW68" s="61"/>
      <c r="CX68" s="61"/>
      <c r="CY68" s="61"/>
      <c r="CZ68" s="61"/>
      <c r="DA68" s="62"/>
    </row>
    <row r="69" spans="1:105" s="5" customFormat="1" ht="11.25" x14ac:dyDescent="0.2">
      <c r="A69" s="24">
        <v>3</v>
      </c>
      <c r="B69" s="25"/>
      <c r="C69" s="25"/>
      <c r="D69" s="25"/>
      <c r="E69" s="25"/>
      <c r="F69" s="25"/>
      <c r="G69" s="26"/>
      <c r="H69" s="9"/>
      <c r="I69" s="43" t="s">
        <v>114</v>
      </c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4"/>
      <c r="BB69" s="32" t="s">
        <v>115</v>
      </c>
      <c r="BC69" s="33"/>
      <c r="BD69" s="33"/>
      <c r="BE69" s="33"/>
      <c r="BF69" s="33"/>
      <c r="BG69" s="33"/>
      <c r="BH69" s="33"/>
      <c r="BI69" s="33"/>
      <c r="BJ69" s="33"/>
      <c r="BK69" s="34"/>
      <c r="BL69" s="63">
        <v>0.52</v>
      </c>
      <c r="BM69" s="64"/>
      <c r="BN69" s="64"/>
      <c r="BO69" s="64"/>
      <c r="BP69" s="64"/>
      <c r="BQ69" s="64"/>
      <c r="BR69" s="64"/>
      <c r="BS69" s="64"/>
      <c r="BT69" s="64"/>
      <c r="BU69" s="64"/>
      <c r="BV69" s="64"/>
      <c r="BW69" s="64"/>
      <c r="BX69" s="64"/>
      <c r="BY69" s="64"/>
      <c r="BZ69" s="64"/>
      <c r="CA69" s="64"/>
      <c r="CB69" s="64"/>
      <c r="CC69" s="64"/>
      <c r="CD69" s="64"/>
      <c r="CE69" s="64"/>
      <c r="CF69" s="64"/>
      <c r="CG69" s="64"/>
      <c r="CH69" s="64"/>
      <c r="CI69" s="64"/>
      <c r="CJ69" s="64"/>
      <c r="CK69" s="64"/>
      <c r="CL69" s="64"/>
      <c r="CM69" s="64"/>
      <c r="CN69" s="64"/>
      <c r="CO69" s="64"/>
      <c r="CP69" s="64"/>
      <c r="CQ69" s="64"/>
      <c r="CR69" s="64"/>
      <c r="CS69" s="64"/>
      <c r="CT69" s="64"/>
      <c r="CU69" s="64"/>
      <c r="CV69" s="64"/>
      <c r="CW69" s="64"/>
      <c r="CX69" s="64"/>
      <c r="CY69" s="64"/>
      <c r="CZ69" s="64"/>
      <c r="DA69" s="65"/>
    </row>
    <row r="70" spans="1:105" s="5" customFormat="1" ht="11.25" x14ac:dyDescent="0.2">
      <c r="A70" s="24">
        <v>4</v>
      </c>
      <c r="B70" s="25"/>
      <c r="C70" s="25"/>
      <c r="D70" s="25"/>
      <c r="E70" s="25"/>
      <c r="F70" s="25"/>
      <c r="G70" s="26"/>
      <c r="H70" s="9"/>
      <c r="I70" s="43" t="s">
        <v>116</v>
      </c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4"/>
      <c r="BB70" s="32" t="s">
        <v>111</v>
      </c>
      <c r="BC70" s="33"/>
      <c r="BD70" s="33"/>
      <c r="BE70" s="33"/>
      <c r="BF70" s="33"/>
      <c r="BG70" s="33"/>
      <c r="BH70" s="33"/>
      <c r="BI70" s="33"/>
      <c r="BJ70" s="33"/>
      <c r="BK70" s="34"/>
      <c r="BL70" s="60">
        <v>1</v>
      </c>
      <c r="BM70" s="61"/>
      <c r="BN70" s="61"/>
      <c r="BO70" s="61"/>
      <c r="BP70" s="61"/>
      <c r="BQ70" s="61"/>
      <c r="BR70" s="61"/>
      <c r="BS70" s="61"/>
      <c r="BT70" s="61"/>
      <c r="BU70" s="61"/>
      <c r="BV70" s="61"/>
      <c r="BW70" s="61"/>
      <c r="BX70" s="61"/>
      <c r="BY70" s="61"/>
      <c r="BZ70" s="61"/>
      <c r="CA70" s="61"/>
      <c r="CB70" s="61"/>
      <c r="CC70" s="61"/>
      <c r="CD70" s="61"/>
      <c r="CE70" s="61"/>
      <c r="CF70" s="61"/>
      <c r="CG70" s="61"/>
      <c r="CH70" s="61"/>
      <c r="CI70" s="61"/>
      <c r="CJ70" s="61"/>
      <c r="CK70" s="61"/>
      <c r="CL70" s="61"/>
      <c r="CM70" s="61"/>
      <c r="CN70" s="61"/>
      <c r="CO70" s="61"/>
      <c r="CP70" s="61"/>
      <c r="CQ70" s="61"/>
      <c r="CR70" s="61"/>
      <c r="CS70" s="61"/>
      <c r="CT70" s="61"/>
      <c r="CU70" s="61"/>
      <c r="CV70" s="61"/>
      <c r="CW70" s="61"/>
      <c r="CX70" s="61"/>
      <c r="CY70" s="61"/>
      <c r="CZ70" s="61"/>
      <c r="DA70" s="62"/>
    </row>
    <row r="71" spans="1:105" s="5" customFormat="1" ht="11.25" x14ac:dyDescent="0.2">
      <c r="A71" s="24">
        <v>5</v>
      </c>
      <c r="B71" s="25"/>
      <c r="C71" s="25"/>
      <c r="D71" s="25"/>
      <c r="E71" s="25"/>
      <c r="F71" s="25"/>
      <c r="G71" s="26"/>
      <c r="H71" s="9"/>
      <c r="I71" s="43" t="s">
        <v>117</v>
      </c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4"/>
      <c r="BB71" s="32" t="s">
        <v>118</v>
      </c>
      <c r="BC71" s="33"/>
      <c r="BD71" s="33"/>
      <c r="BE71" s="33"/>
      <c r="BF71" s="33"/>
      <c r="BG71" s="33"/>
      <c r="BH71" s="33"/>
      <c r="BI71" s="33"/>
      <c r="BJ71" s="33"/>
      <c r="BK71" s="34"/>
      <c r="BL71" s="60">
        <v>32</v>
      </c>
      <c r="BM71" s="61"/>
      <c r="BN71" s="61"/>
      <c r="BO71" s="61"/>
      <c r="BP71" s="61"/>
      <c r="BQ71" s="61"/>
      <c r="BR71" s="61"/>
      <c r="BS71" s="61"/>
      <c r="BT71" s="61"/>
      <c r="BU71" s="61"/>
      <c r="BV71" s="61"/>
      <c r="BW71" s="61"/>
      <c r="BX71" s="61"/>
      <c r="BY71" s="61"/>
      <c r="BZ71" s="61"/>
      <c r="CA71" s="61"/>
      <c r="CB71" s="61"/>
      <c r="CC71" s="61"/>
      <c r="CD71" s="61"/>
      <c r="CE71" s="61"/>
      <c r="CF71" s="61"/>
      <c r="CG71" s="61"/>
      <c r="CH71" s="61"/>
      <c r="CI71" s="61"/>
      <c r="CJ71" s="61"/>
      <c r="CK71" s="61"/>
      <c r="CL71" s="61"/>
      <c r="CM71" s="61"/>
      <c r="CN71" s="61"/>
      <c r="CO71" s="61"/>
      <c r="CP71" s="61"/>
      <c r="CQ71" s="61"/>
      <c r="CR71" s="61"/>
      <c r="CS71" s="61"/>
      <c r="CT71" s="61"/>
      <c r="CU71" s="61"/>
      <c r="CV71" s="61"/>
      <c r="CW71" s="61"/>
      <c r="CX71" s="61"/>
      <c r="CY71" s="61"/>
      <c r="CZ71" s="61"/>
      <c r="DA71" s="62"/>
    </row>
    <row r="72" spans="1:105" s="5" customFormat="1" ht="11.25" x14ac:dyDescent="0.2">
      <c r="A72" s="24">
        <v>6</v>
      </c>
      <c r="B72" s="25"/>
      <c r="C72" s="25"/>
      <c r="D72" s="25"/>
      <c r="E72" s="25"/>
      <c r="F72" s="25"/>
      <c r="G72" s="26"/>
      <c r="H72" s="9"/>
      <c r="I72" s="43" t="s">
        <v>119</v>
      </c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4"/>
      <c r="BB72" s="32" t="s">
        <v>111</v>
      </c>
      <c r="BC72" s="33"/>
      <c r="BD72" s="33"/>
      <c r="BE72" s="33"/>
      <c r="BF72" s="33"/>
      <c r="BG72" s="33"/>
      <c r="BH72" s="33"/>
      <c r="BI72" s="33"/>
      <c r="BJ72" s="33"/>
      <c r="BK72" s="34"/>
      <c r="BL72" s="60">
        <v>6</v>
      </c>
      <c r="BM72" s="61"/>
      <c r="BN72" s="61"/>
      <c r="BO72" s="61"/>
      <c r="BP72" s="61"/>
      <c r="BQ72" s="61"/>
      <c r="BR72" s="61"/>
      <c r="BS72" s="61"/>
      <c r="BT72" s="61"/>
      <c r="BU72" s="61"/>
      <c r="BV72" s="61"/>
      <c r="BW72" s="61"/>
      <c r="BX72" s="61"/>
      <c r="BY72" s="61"/>
      <c r="BZ72" s="61"/>
      <c r="CA72" s="61"/>
      <c r="CB72" s="61"/>
      <c r="CC72" s="61"/>
      <c r="CD72" s="61"/>
      <c r="CE72" s="61"/>
      <c r="CF72" s="61"/>
      <c r="CG72" s="61"/>
      <c r="CH72" s="61"/>
      <c r="CI72" s="61"/>
      <c r="CJ72" s="61"/>
      <c r="CK72" s="61"/>
      <c r="CL72" s="61"/>
      <c r="CM72" s="61"/>
      <c r="CN72" s="61"/>
      <c r="CO72" s="61"/>
      <c r="CP72" s="61"/>
      <c r="CQ72" s="61"/>
      <c r="CR72" s="61"/>
      <c r="CS72" s="61"/>
      <c r="CT72" s="61"/>
      <c r="CU72" s="61"/>
      <c r="CV72" s="61"/>
      <c r="CW72" s="61"/>
      <c r="CX72" s="61"/>
      <c r="CY72" s="61"/>
      <c r="CZ72" s="61"/>
      <c r="DA72" s="62"/>
    </row>
    <row r="74" spans="1:105" s="20" customFormat="1" ht="15.75" x14ac:dyDescent="0.25"/>
    <row r="75" spans="1:105" s="20" customFormat="1" ht="15.75" x14ac:dyDescent="0.25"/>
    <row r="76" spans="1:105" s="20" customFormat="1" ht="15.75" x14ac:dyDescent="0.25"/>
    <row r="77" spans="1:105" s="20" customFormat="1" ht="23.25" customHeight="1" x14ac:dyDescent="0.25"/>
    <row r="78" spans="1:105" s="20" customFormat="1" ht="15.75" x14ac:dyDescent="0.25"/>
    <row r="79" spans="1:105" s="20" customFormat="1" ht="18" customHeight="1" x14ac:dyDescent="0.25"/>
    <row r="80" spans="1:105" s="20" customFormat="1" ht="15.75" x14ac:dyDescent="0.25"/>
    <row r="81" s="20" customFormat="1" ht="15.75" x14ac:dyDescent="0.25"/>
    <row r="82" s="20" customFormat="1" ht="15.75" x14ac:dyDescent="0.25"/>
    <row r="83" s="20" customFormat="1" ht="15.75" x14ac:dyDescent="0.25"/>
    <row r="84" s="20" customFormat="1" ht="15.75" x14ac:dyDescent="0.25"/>
    <row r="85" s="19" customFormat="1" ht="15.75" x14ac:dyDescent="0.25"/>
    <row r="86" s="19" customFormat="1" ht="15.75" x14ac:dyDescent="0.25"/>
  </sheetData>
  <mergeCells count="249">
    <mergeCell ref="A71:G71"/>
    <mergeCell ref="I71:BA71"/>
    <mergeCell ref="BB71:BK71"/>
    <mergeCell ref="BL71:DA71"/>
    <mergeCell ref="A72:G72"/>
    <mergeCell ref="I72:BA72"/>
    <mergeCell ref="BB72:BK72"/>
    <mergeCell ref="BL72:DA72"/>
    <mergeCell ref="A69:G69"/>
    <mergeCell ref="I69:BA69"/>
    <mergeCell ref="BB69:BK69"/>
    <mergeCell ref="BL69:DA69"/>
    <mergeCell ref="A70:G70"/>
    <mergeCell ref="I70:BA70"/>
    <mergeCell ref="BB70:BK70"/>
    <mergeCell ref="BL70:DA70"/>
    <mergeCell ref="A66:DA66"/>
    <mergeCell ref="A67:G67"/>
    <mergeCell ref="I67:BA67"/>
    <mergeCell ref="BB67:BK67"/>
    <mergeCell ref="BL67:DA67"/>
    <mergeCell ref="A68:G68"/>
    <mergeCell ref="I68:BA68"/>
    <mergeCell ref="BB68:BK68"/>
    <mergeCell ref="BL68:DA68"/>
    <mergeCell ref="A64:G64"/>
    <mergeCell ref="I64:BA64"/>
    <mergeCell ref="BB64:BK64"/>
    <mergeCell ref="BL64:DA64"/>
    <mergeCell ref="A65:G65"/>
    <mergeCell ref="I65:BA65"/>
    <mergeCell ref="BB65:BK65"/>
    <mergeCell ref="BL65:DA65"/>
    <mergeCell ref="A62:G62"/>
    <mergeCell ref="I62:BA62"/>
    <mergeCell ref="BB62:BK62"/>
    <mergeCell ref="BL62:DA62"/>
    <mergeCell ref="A63:G63"/>
    <mergeCell ref="I63:BA63"/>
    <mergeCell ref="BB63:BK63"/>
    <mergeCell ref="BL63:DA63"/>
    <mergeCell ref="A60:G60"/>
    <mergeCell ref="I60:BA60"/>
    <mergeCell ref="BB60:BK60"/>
    <mergeCell ref="BL60:DA60"/>
    <mergeCell ref="A61:G61"/>
    <mergeCell ref="I61:BA61"/>
    <mergeCell ref="BB61:BK61"/>
    <mergeCell ref="BL61:DA61"/>
    <mergeCell ref="A58:G58"/>
    <mergeCell ref="I58:BA58"/>
    <mergeCell ref="BB58:BK58"/>
    <mergeCell ref="BL58:DA58"/>
    <mergeCell ref="A59:G59"/>
    <mergeCell ref="I59:BA59"/>
    <mergeCell ref="BB59:BK59"/>
    <mergeCell ref="BL59:DA59"/>
    <mergeCell ref="A56:G56"/>
    <mergeCell ref="I56:BA56"/>
    <mergeCell ref="BB56:BK56"/>
    <mergeCell ref="BL56:DA56"/>
    <mergeCell ref="A57:G57"/>
    <mergeCell ref="I57:BA57"/>
    <mergeCell ref="BB57:BK57"/>
    <mergeCell ref="BL57:DA57"/>
    <mergeCell ref="A54:G54"/>
    <mergeCell ref="I54:BA54"/>
    <mergeCell ref="BB54:BK54"/>
    <mergeCell ref="BL54:DA54"/>
    <mergeCell ref="A55:G55"/>
    <mergeCell ref="I55:BA55"/>
    <mergeCell ref="BB55:BK55"/>
    <mergeCell ref="BL55:DA55"/>
    <mergeCell ref="A52:G52"/>
    <mergeCell ref="I52:BA52"/>
    <mergeCell ref="BB52:BK52"/>
    <mergeCell ref="BL52:DA52"/>
    <mergeCell ref="A53:G53"/>
    <mergeCell ref="I53:BA53"/>
    <mergeCell ref="BB53:BK53"/>
    <mergeCell ref="BL53:DA53"/>
    <mergeCell ref="A50:G50"/>
    <mergeCell ref="I50:BA50"/>
    <mergeCell ref="BB50:BK50"/>
    <mergeCell ref="BL50:DA50"/>
    <mergeCell ref="A51:G51"/>
    <mergeCell ref="I51:BA51"/>
    <mergeCell ref="BB51:BK51"/>
    <mergeCell ref="BL51:DA51"/>
    <mergeCell ref="A48:G48"/>
    <mergeCell ref="I48:BA48"/>
    <mergeCell ref="BB48:BK48"/>
    <mergeCell ref="BL48:DA48"/>
    <mergeCell ref="A49:G49"/>
    <mergeCell ref="I49:BA49"/>
    <mergeCell ref="BB49:BK49"/>
    <mergeCell ref="BL49:DA49"/>
    <mergeCell ref="A46:G46"/>
    <mergeCell ref="I46:BA46"/>
    <mergeCell ref="BB46:BK46"/>
    <mergeCell ref="BL46:DA46"/>
    <mergeCell ref="A47:G47"/>
    <mergeCell ref="I47:BA47"/>
    <mergeCell ref="BB47:BK47"/>
    <mergeCell ref="BL47:DA47"/>
    <mergeCell ref="A44:G44"/>
    <mergeCell ref="I44:BA44"/>
    <mergeCell ref="BB44:BK44"/>
    <mergeCell ref="BL44:DA44"/>
    <mergeCell ref="A45:G45"/>
    <mergeCell ref="I45:BA45"/>
    <mergeCell ref="BB45:BK45"/>
    <mergeCell ref="BL45:DA45"/>
    <mergeCell ref="A42:G42"/>
    <mergeCell ref="I42:BA42"/>
    <mergeCell ref="BB42:BK42"/>
    <mergeCell ref="BL42:DA42"/>
    <mergeCell ref="A43:G43"/>
    <mergeCell ref="I43:BA43"/>
    <mergeCell ref="BB43:BK43"/>
    <mergeCell ref="BL43:DA43"/>
    <mergeCell ref="A40:G40"/>
    <mergeCell ref="I40:BA40"/>
    <mergeCell ref="BB40:BK40"/>
    <mergeCell ref="BL40:DA40"/>
    <mergeCell ref="A41:G41"/>
    <mergeCell ref="I41:BA41"/>
    <mergeCell ref="BB41:BK41"/>
    <mergeCell ref="BL41:DA41"/>
    <mergeCell ref="A38:G38"/>
    <mergeCell ref="I38:BA38"/>
    <mergeCell ref="BB38:BK38"/>
    <mergeCell ref="BL38:DA38"/>
    <mergeCell ref="A39:G39"/>
    <mergeCell ref="I39:BA39"/>
    <mergeCell ref="BB39:BK39"/>
    <mergeCell ref="BL39:DA39"/>
    <mergeCell ref="A36:G36"/>
    <mergeCell ref="I36:BA36"/>
    <mergeCell ref="BB36:BK36"/>
    <mergeCell ref="BL36:DA36"/>
    <mergeCell ref="A37:G37"/>
    <mergeCell ref="I37:BA37"/>
    <mergeCell ref="BB37:BK37"/>
    <mergeCell ref="BL37:DA37"/>
    <mergeCell ref="A34:G34"/>
    <mergeCell ref="I34:BA34"/>
    <mergeCell ref="BB34:BK34"/>
    <mergeCell ref="BL34:DA34"/>
    <mergeCell ref="A35:G35"/>
    <mergeCell ref="I35:BA35"/>
    <mergeCell ref="BB35:BK35"/>
    <mergeCell ref="BL35:DA35"/>
    <mergeCell ref="A32:G32"/>
    <mergeCell ref="I32:BA32"/>
    <mergeCell ref="BB32:BK32"/>
    <mergeCell ref="BL32:DA32"/>
    <mergeCell ref="A33:G33"/>
    <mergeCell ref="I33:BA33"/>
    <mergeCell ref="BB33:BK33"/>
    <mergeCell ref="BL33:DA33"/>
    <mergeCell ref="A30:G30"/>
    <mergeCell ref="I30:BA30"/>
    <mergeCell ref="BB30:BK30"/>
    <mergeCell ref="BL30:DA30"/>
    <mergeCell ref="A31:G31"/>
    <mergeCell ref="I31:BA31"/>
    <mergeCell ref="BB31:BK31"/>
    <mergeCell ref="BL31:DA31"/>
    <mergeCell ref="A28:G28"/>
    <mergeCell ref="I28:BA28"/>
    <mergeCell ref="BB28:BK28"/>
    <mergeCell ref="BL28:DA28"/>
    <mergeCell ref="A29:G29"/>
    <mergeCell ref="I29:BA29"/>
    <mergeCell ref="BB29:BK29"/>
    <mergeCell ref="BL29:DA29"/>
    <mergeCell ref="A26:G26"/>
    <mergeCell ref="I26:BA26"/>
    <mergeCell ref="BB26:BK26"/>
    <mergeCell ref="BL26:DA26"/>
    <mergeCell ref="A27:G27"/>
    <mergeCell ref="I27:BA27"/>
    <mergeCell ref="BB27:BK27"/>
    <mergeCell ref="BL27:DA27"/>
    <mergeCell ref="A24:G24"/>
    <mergeCell ref="I24:BA24"/>
    <mergeCell ref="BB24:BK24"/>
    <mergeCell ref="BL24:DA24"/>
    <mergeCell ref="A25:G25"/>
    <mergeCell ref="I25:BA25"/>
    <mergeCell ref="BB25:BK25"/>
    <mergeCell ref="BL25:DA25"/>
    <mergeCell ref="A22:G22"/>
    <mergeCell ref="I22:BA22"/>
    <mergeCell ref="BB22:BK22"/>
    <mergeCell ref="BL22:DA22"/>
    <mergeCell ref="A23:G23"/>
    <mergeCell ref="I23:BA23"/>
    <mergeCell ref="BB23:BK23"/>
    <mergeCell ref="BL23:DA23"/>
    <mergeCell ref="A20:G20"/>
    <mergeCell ref="I20:BA20"/>
    <mergeCell ref="BB20:BK20"/>
    <mergeCell ref="BL20:DA20"/>
    <mergeCell ref="A21:G21"/>
    <mergeCell ref="I21:BA21"/>
    <mergeCell ref="BB21:BK21"/>
    <mergeCell ref="BL21:DA21"/>
    <mergeCell ref="A18:G18"/>
    <mergeCell ref="I18:BA18"/>
    <mergeCell ref="BB18:BK18"/>
    <mergeCell ref="BL18:DA18"/>
    <mergeCell ref="A19:G19"/>
    <mergeCell ref="I19:BA19"/>
    <mergeCell ref="BB19:BK19"/>
    <mergeCell ref="BL19:DA19"/>
    <mergeCell ref="CD2:DA2"/>
    <mergeCell ref="A6:DA6"/>
    <mergeCell ref="Y7:CB7"/>
    <mergeCell ref="Y8:CB8"/>
    <mergeCell ref="N9:Y9"/>
    <mergeCell ref="Z9:AC9"/>
    <mergeCell ref="AD9:CR9"/>
    <mergeCell ref="A10:DA10"/>
    <mergeCell ref="A12:G12"/>
    <mergeCell ref="H12:BA12"/>
    <mergeCell ref="BB12:BK12"/>
    <mergeCell ref="BL12:DA12"/>
    <mergeCell ref="A13:G13"/>
    <mergeCell ref="H13:BA13"/>
    <mergeCell ref="BB13:BK13"/>
    <mergeCell ref="BL13:DA13"/>
    <mergeCell ref="A16:G16"/>
    <mergeCell ref="I16:BA16"/>
    <mergeCell ref="BB16:BK16"/>
    <mergeCell ref="BL16:DA16"/>
    <mergeCell ref="A17:G17"/>
    <mergeCell ref="I17:BA17"/>
    <mergeCell ref="BB17:BK17"/>
    <mergeCell ref="BL17:DA17"/>
    <mergeCell ref="A14:G14"/>
    <mergeCell ref="I14:BA14"/>
    <mergeCell ref="BB14:BK14"/>
    <mergeCell ref="BL14:DA14"/>
    <mergeCell ref="A15:G15"/>
    <mergeCell ref="I15:BA15"/>
    <mergeCell ref="BB15:BK15"/>
    <mergeCell ref="BL15:DA15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A75"/>
  <sheetViews>
    <sheetView topLeftCell="A40" workbookViewId="0">
      <selection activeCell="BL53" sqref="BL53:DA53"/>
    </sheetView>
  </sheetViews>
  <sheetFormatPr defaultColWidth="0.85546875" defaultRowHeight="12.75" x14ac:dyDescent="0.2"/>
  <cols>
    <col min="1" max="105" width="0.85546875" style="1"/>
    <col min="106" max="106" width="1.140625" style="1" customWidth="1"/>
    <col min="107" max="195" width="0.85546875" style="1"/>
    <col min="196" max="196" width="1" style="1" customWidth="1"/>
    <col min="197" max="16384" width="0.85546875" style="1"/>
  </cols>
  <sheetData>
    <row r="1" spans="1:105" x14ac:dyDescent="0.2">
      <c r="DA1" s="2" t="s">
        <v>3</v>
      </c>
    </row>
    <row r="2" spans="1:105" ht="27" customHeight="1" x14ac:dyDescent="0.2">
      <c r="CD2" s="35" t="s">
        <v>0</v>
      </c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</row>
    <row r="3" spans="1:105" s="3" customFormat="1" ht="12.75" customHeight="1" x14ac:dyDescent="0.25"/>
    <row r="4" spans="1:105" s="3" customFormat="1" ht="15" x14ac:dyDescent="0.25">
      <c r="DA4" s="4" t="s">
        <v>1</v>
      </c>
    </row>
    <row r="5" spans="1:105" s="3" customFormat="1" ht="15" x14ac:dyDescent="0.25"/>
    <row r="6" spans="1:105" s="7" customFormat="1" ht="15" customHeight="1" x14ac:dyDescent="0.25">
      <c r="A6" s="36" t="s">
        <v>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</row>
    <row r="7" spans="1:105" s="7" customFormat="1" ht="15" customHeight="1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37" t="s">
        <v>122</v>
      </c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R7" s="13"/>
      <c r="CS7" s="13"/>
      <c r="CT7" s="13"/>
      <c r="CU7" s="13"/>
      <c r="CV7" s="13"/>
      <c r="CW7" s="13"/>
      <c r="CX7" s="13"/>
      <c r="CY7" s="13"/>
      <c r="CZ7" s="13"/>
      <c r="DA7" s="13"/>
    </row>
    <row r="8" spans="1:105" s="5" customFormat="1" ht="11.25" x14ac:dyDescent="0.2">
      <c r="Y8" s="38" t="s">
        <v>2</v>
      </c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X8" s="14"/>
      <c r="CY8" s="6"/>
      <c r="CZ8" s="6"/>
    </row>
    <row r="9" spans="1:105" s="7" customFormat="1" ht="15" customHeight="1" x14ac:dyDescent="0.25">
      <c r="N9" s="39" t="s">
        <v>120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40"/>
      <c r="AA9" s="40"/>
      <c r="AB9" s="40"/>
      <c r="AC9" s="40"/>
      <c r="AD9" s="41" t="s">
        <v>5</v>
      </c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15"/>
      <c r="CT9" s="15"/>
      <c r="CU9" s="15"/>
      <c r="CV9" s="15"/>
      <c r="CW9" s="15"/>
      <c r="CX9" s="15"/>
      <c r="CY9" s="15"/>
      <c r="CZ9" s="13"/>
      <c r="DA9" s="13"/>
    </row>
    <row r="10" spans="1:105" s="7" customFormat="1" ht="15" customHeight="1" x14ac:dyDescent="0.25">
      <c r="A10" s="36" t="s">
        <v>121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</row>
    <row r="11" spans="1:105" s="3" customFormat="1" ht="15" x14ac:dyDescent="0.25"/>
    <row r="12" spans="1:105" s="5" customFormat="1" ht="23.25" customHeight="1" x14ac:dyDescent="0.2">
      <c r="A12" s="42" t="s">
        <v>6</v>
      </c>
      <c r="B12" s="42"/>
      <c r="C12" s="42"/>
      <c r="D12" s="42"/>
      <c r="E12" s="42"/>
      <c r="F12" s="42"/>
      <c r="G12" s="42"/>
      <c r="H12" s="42" t="s">
        <v>7</v>
      </c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 t="s">
        <v>8</v>
      </c>
      <c r="BC12" s="42"/>
      <c r="BD12" s="42"/>
      <c r="BE12" s="42"/>
      <c r="BF12" s="42"/>
      <c r="BG12" s="42"/>
      <c r="BH12" s="42"/>
      <c r="BI12" s="42"/>
      <c r="BJ12" s="42"/>
      <c r="BK12" s="42"/>
      <c r="BL12" s="42" t="s">
        <v>9</v>
      </c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</row>
    <row r="13" spans="1:105" s="8" customFormat="1" ht="11.25" x14ac:dyDescent="0.25">
      <c r="A13" s="22">
        <v>1</v>
      </c>
      <c r="B13" s="22"/>
      <c r="C13" s="22"/>
      <c r="D13" s="22"/>
      <c r="E13" s="22"/>
      <c r="F13" s="22"/>
      <c r="G13" s="22"/>
      <c r="H13" s="22">
        <v>2</v>
      </c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3">
        <v>3</v>
      </c>
      <c r="BC13" s="23"/>
      <c r="BD13" s="23"/>
      <c r="BE13" s="23"/>
      <c r="BF13" s="23"/>
      <c r="BG13" s="23"/>
      <c r="BH13" s="23"/>
      <c r="BI13" s="23"/>
      <c r="BJ13" s="23"/>
      <c r="BK13" s="23"/>
      <c r="BL13" s="22">
        <v>4</v>
      </c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</row>
    <row r="14" spans="1:105" s="10" customFormat="1" ht="22.5" customHeight="1" x14ac:dyDescent="0.15">
      <c r="A14" s="24">
        <v>1</v>
      </c>
      <c r="B14" s="25"/>
      <c r="C14" s="25"/>
      <c r="D14" s="25"/>
      <c r="E14" s="25"/>
      <c r="F14" s="25"/>
      <c r="G14" s="26"/>
      <c r="H14" s="9"/>
      <c r="I14" s="27" t="s">
        <v>10</v>
      </c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8"/>
      <c r="BB14" s="32" t="s">
        <v>11</v>
      </c>
      <c r="BC14" s="33"/>
      <c r="BD14" s="33"/>
      <c r="BE14" s="33"/>
      <c r="BF14" s="33"/>
      <c r="BG14" s="33"/>
      <c r="BH14" s="33"/>
      <c r="BI14" s="33"/>
      <c r="BJ14" s="33"/>
      <c r="BK14" s="34"/>
      <c r="BL14" s="29">
        <v>26134704.306620009</v>
      </c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1"/>
    </row>
    <row r="15" spans="1:105" s="10" customFormat="1" ht="10.5" x14ac:dyDescent="0.15">
      <c r="A15" s="24" t="s">
        <v>12</v>
      </c>
      <c r="B15" s="25"/>
      <c r="C15" s="25"/>
      <c r="D15" s="25"/>
      <c r="E15" s="25"/>
      <c r="F15" s="25"/>
      <c r="G15" s="26"/>
      <c r="H15" s="9"/>
      <c r="I15" s="27" t="s">
        <v>13</v>
      </c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8"/>
      <c r="BB15" s="24" t="s">
        <v>11</v>
      </c>
      <c r="BC15" s="25"/>
      <c r="BD15" s="25"/>
      <c r="BE15" s="25"/>
      <c r="BF15" s="25"/>
      <c r="BG15" s="25"/>
      <c r="BH15" s="25"/>
      <c r="BI15" s="25"/>
      <c r="BJ15" s="25"/>
      <c r="BK15" s="26"/>
      <c r="BL15" s="29">
        <v>454806.59016000002</v>
      </c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1"/>
    </row>
    <row r="16" spans="1:105" s="10" customFormat="1" ht="10.5" x14ac:dyDescent="0.15">
      <c r="A16" s="24" t="s">
        <v>14</v>
      </c>
      <c r="B16" s="25"/>
      <c r="C16" s="25"/>
      <c r="D16" s="25"/>
      <c r="E16" s="25"/>
      <c r="F16" s="25"/>
      <c r="G16" s="26"/>
      <c r="H16" s="9"/>
      <c r="I16" s="27" t="s">
        <v>15</v>
      </c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8"/>
      <c r="BB16" s="24" t="s">
        <v>11</v>
      </c>
      <c r="BC16" s="25"/>
      <c r="BD16" s="25"/>
      <c r="BE16" s="25"/>
      <c r="BF16" s="25"/>
      <c r="BG16" s="25"/>
      <c r="BH16" s="25"/>
      <c r="BI16" s="25"/>
      <c r="BJ16" s="25"/>
      <c r="BK16" s="26"/>
      <c r="BL16" s="29">
        <v>110235.22626000001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1"/>
    </row>
    <row r="17" spans="1:105" s="5" customFormat="1" ht="11.25" x14ac:dyDescent="0.2">
      <c r="A17" s="24" t="s">
        <v>16</v>
      </c>
      <c r="B17" s="25"/>
      <c r="C17" s="25"/>
      <c r="D17" s="25"/>
      <c r="E17" s="25"/>
      <c r="F17" s="25"/>
      <c r="G17" s="26"/>
      <c r="H17" s="9"/>
      <c r="I17" s="27" t="s">
        <v>17</v>
      </c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8"/>
      <c r="BB17" s="32" t="s">
        <v>11</v>
      </c>
      <c r="BC17" s="33"/>
      <c r="BD17" s="33"/>
      <c r="BE17" s="33"/>
      <c r="BF17" s="33"/>
      <c r="BG17" s="33"/>
      <c r="BH17" s="33"/>
      <c r="BI17" s="33"/>
      <c r="BJ17" s="33"/>
      <c r="BK17" s="34"/>
      <c r="BL17" s="45">
        <v>347060.91712</v>
      </c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7"/>
    </row>
    <row r="18" spans="1:105" s="5" customFormat="1" ht="11.25" x14ac:dyDescent="0.2">
      <c r="A18" s="32" t="s">
        <v>18</v>
      </c>
      <c r="B18" s="33"/>
      <c r="C18" s="33"/>
      <c r="D18" s="33"/>
      <c r="E18" s="33"/>
      <c r="F18" s="33"/>
      <c r="G18" s="34"/>
      <c r="H18" s="11"/>
      <c r="I18" s="43" t="s">
        <v>19</v>
      </c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4"/>
      <c r="BB18" s="32" t="s">
        <v>11</v>
      </c>
      <c r="BC18" s="33"/>
      <c r="BD18" s="33"/>
      <c r="BE18" s="33"/>
      <c r="BF18" s="33"/>
      <c r="BG18" s="33"/>
      <c r="BH18" s="33"/>
      <c r="BI18" s="33"/>
      <c r="BJ18" s="33"/>
      <c r="BK18" s="34"/>
      <c r="BL18" s="45">
        <v>228691.93852</v>
      </c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7"/>
    </row>
    <row r="19" spans="1:105" s="5" customFormat="1" ht="11.25" x14ac:dyDescent="0.2">
      <c r="A19" s="32" t="s">
        <v>20</v>
      </c>
      <c r="B19" s="33"/>
      <c r="C19" s="33"/>
      <c r="D19" s="33"/>
      <c r="E19" s="33"/>
      <c r="F19" s="33"/>
      <c r="G19" s="34"/>
      <c r="H19" s="11"/>
      <c r="I19" s="43" t="s">
        <v>21</v>
      </c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4"/>
      <c r="BB19" s="32" t="s">
        <v>11</v>
      </c>
      <c r="BC19" s="33"/>
      <c r="BD19" s="33"/>
      <c r="BE19" s="33"/>
      <c r="BF19" s="33"/>
      <c r="BG19" s="33"/>
      <c r="BH19" s="33"/>
      <c r="BI19" s="33"/>
      <c r="BJ19" s="33"/>
      <c r="BK19" s="34"/>
      <c r="BL19" s="45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7"/>
    </row>
    <row r="20" spans="1:105" s="5" customFormat="1" ht="11.25" x14ac:dyDescent="0.2">
      <c r="A20" s="32" t="s">
        <v>22</v>
      </c>
      <c r="B20" s="33"/>
      <c r="C20" s="33"/>
      <c r="D20" s="33"/>
      <c r="E20" s="33"/>
      <c r="F20" s="33"/>
      <c r="G20" s="34"/>
      <c r="H20" s="11"/>
      <c r="I20" s="43" t="s">
        <v>23</v>
      </c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4"/>
      <c r="BB20" s="32" t="s">
        <v>11</v>
      </c>
      <c r="BC20" s="33"/>
      <c r="BD20" s="33"/>
      <c r="BE20" s="33"/>
      <c r="BF20" s="33"/>
      <c r="BG20" s="33"/>
      <c r="BH20" s="33"/>
      <c r="BI20" s="33"/>
      <c r="BJ20" s="33"/>
      <c r="BK20" s="34"/>
      <c r="BL20" s="45">
        <v>40679.9548</v>
      </c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7"/>
    </row>
    <row r="21" spans="1:105" s="5" customFormat="1" ht="11.25" x14ac:dyDescent="0.2">
      <c r="A21" s="32" t="s">
        <v>24</v>
      </c>
      <c r="B21" s="33"/>
      <c r="C21" s="33"/>
      <c r="D21" s="33"/>
      <c r="E21" s="33"/>
      <c r="F21" s="33"/>
      <c r="G21" s="34"/>
      <c r="H21" s="11"/>
      <c r="I21" s="43" t="s">
        <v>25</v>
      </c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4"/>
      <c r="BB21" s="32" t="s">
        <v>11</v>
      </c>
      <c r="BC21" s="33"/>
      <c r="BD21" s="33"/>
      <c r="BE21" s="33"/>
      <c r="BF21" s="33"/>
      <c r="BG21" s="33"/>
      <c r="BH21" s="33"/>
      <c r="BI21" s="33"/>
      <c r="BJ21" s="33"/>
      <c r="BK21" s="34"/>
      <c r="BL21" s="45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7"/>
    </row>
    <row r="22" spans="1:105" s="5" customFormat="1" ht="11.25" x14ac:dyDescent="0.2">
      <c r="A22" s="32" t="s">
        <v>26</v>
      </c>
      <c r="B22" s="33"/>
      <c r="C22" s="33"/>
      <c r="D22" s="33"/>
      <c r="E22" s="33"/>
      <c r="F22" s="33"/>
      <c r="G22" s="34"/>
      <c r="H22" s="11"/>
      <c r="I22" s="43" t="s">
        <v>27</v>
      </c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4"/>
      <c r="BB22" s="32" t="s">
        <v>11</v>
      </c>
      <c r="BC22" s="33"/>
      <c r="BD22" s="33"/>
      <c r="BE22" s="33"/>
      <c r="BF22" s="33"/>
      <c r="BG22" s="33"/>
      <c r="BH22" s="33"/>
      <c r="BI22" s="33"/>
      <c r="BJ22" s="33"/>
      <c r="BK22" s="34"/>
      <c r="BL22" s="45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7"/>
    </row>
    <row r="23" spans="1:105" s="5" customFormat="1" ht="11.25" x14ac:dyDescent="0.2">
      <c r="A23" s="32" t="s">
        <v>28</v>
      </c>
      <c r="B23" s="33"/>
      <c r="C23" s="33"/>
      <c r="D23" s="33"/>
      <c r="E23" s="33"/>
      <c r="F23" s="33"/>
      <c r="G23" s="34"/>
      <c r="H23" s="11"/>
      <c r="I23" s="43" t="s">
        <v>29</v>
      </c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4"/>
      <c r="BB23" s="32" t="s">
        <v>11</v>
      </c>
      <c r="BC23" s="33"/>
      <c r="BD23" s="33"/>
      <c r="BE23" s="33"/>
      <c r="BF23" s="33"/>
      <c r="BG23" s="33"/>
      <c r="BH23" s="33"/>
      <c r="BI23" s="33"/>
      <c r="BJ23" s="33"/>
      <c r="BK23" s="34"/>
      <c r="BL23" s="45">
        <v>77689.023799999995</v>
      </c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6"/>
      <c r="CY23" s="46"/>
      <c r="CZ23" s="46"/>
      <c r="DA23" s="47"/>
    </row>
    <row r="24" spans="1:105" s="10" customFormat="1" ht="10.5" x14ac:dyDescent="0.15">
      <c r="A24" s="24" t="s">
        <v>30</v>
      </c>
      <c r="B24" s="25"/>
      <c r="C24" s="25"/>
      <c r="D24" s="25"/>
      <c r="E24" s="25"/>
      <c r="F24" s="25"/>
      <c r="G24" s="26"/>
      <c r="H24" s="9"/>
      <c r="I24" s="27" t="s">
        <v>31</v>
      </c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8"/>
      <c r="BB24" s="24" t="s">
        <v>11</v>
      </c>
      <c r="BC24" s="25"/>
      <c r="BD24" s="25"/>
      <c r="BE24" s="25"/>
      <c r="BF24" s="25"/>
      <c r="BG24" s="25"/>
      <c r="BH24" s="25"/>
      <c r="BI24" s="25"/>
      <c r="BJ24" s="25"/>
      <c r="BK24" s="26"/>
      <c r="BL24" s="29">
        <v>4432.1339500000004</v>
      </c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1"/>
    </row>
    <row r="25" spans="1:105" s="5" customFormat="1" ht="22.5" customHeight="1" x14ac:dyDescent="0.2">
      <c r="A25" s="32" t="s">
        <v>32</v>
      </c>
      <c r="B25" s="33"/>
      <c r="C25" s="33"/>
      <c r="D25" s="33"/>
      <c r="E25" s="33"/>
      <c r="F25" s="33"/>
      <c r="G25" s="34"/>
      <c r="H25" s="11"/>
      <c r="I25" s="43" t="s">
        <v>33</v>
      </c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4"/>
      <c r="BB25" s="32" t="s">
        <v>11</v>
      </c>
      <c r="BC25" s="33"/>
      <c r="BD25" s="33"/>
      <c r="BE25" s="33"/>
      <c r="BF25" s="33"/>
      <c r="BG25" s="33"/>
      <c r="BH25" s="33"/>
      <c r="BI25" s="33"/>
      <c r="BJ25" s="33"/>
      <c r="BK25" s="34"/>
      <c r="BL25" s="45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6"/>
      <c r="CY25" s="46"/>
      <c r="CZ25" s="46"/>
      <c r="DA25" s="47"/>
    </row>
    <row r="26" spans="1:105" s="5" customFormat="1" ht="11.25" x14ac:dyDescent="0.2">
      <c r="A26" s="32" t="s">
        <v>34</v>
      </c>
      <c r="B26" s="33"/>
      <c r="C26" s="33"/>
      <c r="D26" s="33"/>
      <c r="E26" s="33"/>
      <c r="F26" s="33"/>
      <c r="G26" s="34"/>
      <c r="H26" s="11"/>
      <c r="I26" s="43" t="s">
        <v>35</v>
      </c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4"/>
      <c r="BB26" s="32" t="s">
        <v>11</v>
      </c>
      <c r="BC26" s="33"/>
      <c r="BD26" s="33"/>
      <c r="BE26" s="33"/>
      <c r="BF26" s="33"/>
      <c r="BG26" s="33"/>
      <c r="BH26" s="33"/>
      <c r="BI26" s="33"/>
      <c r="BJ26" s="33"/>
      <c r="BK26" s="34"/>
      <c r="BL26" s="45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6"/>
      <c r="CY26" s="46"/>
      <c r="CZ26" s="46"/>
      <c r="DA26" s="47"/>
    </row>
    <row r="27" spans="1:105" s="10" customFormat="1" ht="10.5" x14ac:dyDescent="0.15">
      <c r="A27" s="24" t="s">
        <v>36</v>
      </c>
      <c r="B27" s="25"/>
      <c r="C27" s="25"/>
      <c r="D27" s="25"/>
      <c r="E27" s="25"/>
      <c r="F27" s="25"/>
      <c r="G27" s="26"/>
      <c r="H27" s="9"/>
      <c r="I27" s="27" t="s">
        <v>37</v>
      </c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8"/>
      <c r="BB27" s="24" t="s">
        <v>11</v>
      </c>
      <c r="BC27" s="25"/>
      <c r="BD27" s="25"/>
      <c r="BE27" s="25"/>
      <c r="BF27" s="25"/>
      <c r="BG27" s="25"/>
      <c r="BH27" s="25"/>
      <c r="BI27" s="25"/>
      <c r="BJ27" s="25"/>
      <c r="BK27" s="26"/>
      <c r="BL27" s="29">
        <v>25218169.439130008</v>
      </c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1"/>
    </row>
    <row r="28" spans="1:105" s="10" customFormat="1" ht="10.5" x14ac:dyDescent="0.15">
      <c r="A28" s="24" t="s">
        <v>38</v>
      </c>
      <c r="B28" s="25"/>
      <c r="C28" s="25"/>
      <c r="D28" s="25"/>
      <c r="E28" s="25"/>
      <c r="F28" s="25"/>
      <c r="G28" s="26"/>
      <c r="H28" s="9"/>
      <c r="I28" s="27" t="s">
        <v>39</v>
      </c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8"/>
      <c r="BB28" s="24" t="s">
        <v>11</v>
      </c>
      <c r="BC28" s="25"/>
      <c r="BD28" s="25"/>
      <c r="BE28" s="25"/>
      <c r="BF28" s="25"/>
      <c r="BG28" s="25"/>
      <c r="BH28" s="25"/>
      <c r="BI28" s="25"/>
      <c r="BJ28" s="25"/>
      <c r="BK28" s="26"/>
      <c r="BL28" s="29">
        <v>1092913.14598</v>
      </c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1"/>
    </row>
    <row r="29" spans="1:105" s="5" customFormat="1" ht="11.25" x14ac:dyDescent="0.2">
      <c r="A29" s="32" t="s">
        <v>40</v>
      </c>
      <c r="B29" s="33"/>
      <c r="C29" s="33"/>
      <c r="D29" s="33"/>
      <c r="E29" s="33"/>
      <c r="F29" s="33"/>
      <c r="G29" s="34"/>
      <c r="H29" s="11"/>
      <c r="I29" s="43" t="s">
        <v>41</v>
      </c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4"/>
      <c r="BB29" s="32" t="s">
        <v>11</v>
      </c>
      <c r="BC29" s="33"/>
      <c r="BD29" s="33"/>
      <c r="BE29" s="33"/>
      <c r="BF29" s="33"/>
      <c r="BG29" s="33"/>
      <c r="BH29" s="33"/>
      <c r="BI29" s="33"/>
      <c r="BJ29" s="33"/>
      <c r="BK29" s="34"/>
      <c r="BL29" s="45">
        <v>689851.68773999996</v>
      </c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  <c r="CQ29" s="46"/>
      <c r="CR29" s="46"/>
      <c r="CS29" s="46"/>
      <c r="CT29" s="46"/>
      <c r="CU29" s="46"/>
      <c r="CV29" s="46"/>
      <c r="CW29" s="46"/>
      <c r="CX29" s="46"/>
      <c r="CY29" s="46"/>
      <c r="CZ29" s="46"/>
      <c r="DA29" s="47"/>
    </row>
    <row r="30" spans="1:105" s="5" customFormat="1" ht="11.25" x14ac:dyDescent="0.2">
      <c r="A30" s="32" t="s">
        <v>42</v>
      </c>
      <c r="B30" s="33"/>
      <c r="C30" s="33"/>
      <c r="D30" s="33"/>
      <c r="E30" s="33"/>
      <c r="F30" s="33"/>
      <c r="G30" s="34"/>
      <c r="H30" s="11"/>
      <c r="I30" s="43" t="s">
        <v>43</v>
      </c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4"/>
      <c r="BB30" s="32" t="s">
        <v>11</v>
      </c>
      <c r="BC30" s="33"/>
      <c r="BD30" s="33"/>
      <c r="BE30" s="33"/>
      <c r="BF30" s="33"/>
      <c r="BG30" s="33"/>
      <c r="BH30" s="33"/>
      <c r="BI30" s="33"/>
      <c r="BJ30" s="33"/>
      <c r="BK30" s="34"/>
      <c r="BL30" s="45">
        <v>251.04627000000002</v>
      </c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6"/>
      <c r="CC30" s="46"/>
      <c r="CD30" s="46"/>
      <c r="CE30" s="46"/>
      <c r="CF30" s="46"/>
      <c r="CG30" s="46"/>
      <c r="CH30" s="46"/>
      <c r="CI30" s="46"/>
      <c r="CJ30" s="46"/>
      <c r="CK30" s="46"/>
      <c r="CL30" s="46"/>
      <c r="CM30" s="46"/>
      <c r="CN30" s="46"/>
      <c r="CO30" s="46"/>
      <c r="CP30" s="46"/>
      <c r="CQ30" s="46"/>
      <c r="CR30" s="46"/>
      <c r="CS30" s="46"/>
      <c r="CT30" s="46"/>
      <c r="CU30" s="46"/>
      <c r="CV30" s="46"/>
      <c r="CW30" s="46"/>
      <c r="CX30" s="46"/>
      <c r="CY30" s="46"/>
      <c r="CZ30" s="46"/>
      <c r="DA30" s="47"/>
    </row>
    <row r="31" spans="1:105" s="5" customFormat="1" ht="11.25" x14ac:dyDescent="0.2">
      <c r="A31" s="32" t="s">
        <v>44</v>
      </c>
      <c r="B31" s="33"/>
      <c r="C31" s="33"/>
      <c r="D31" s="33"/>
      <c r="E31" s="33"/>
      <c r="F31" s="33"/>
      <c r="G31" s="34"/>
      <c r="H31" s="11"/>
      <c r="I31" s="43" t="s">
        <v>45</v>
      </c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4"/>
      <c r="BB31" s="32" t="s">
        <v>11</v>
      </c>
      <c r="BC31" s="33"/>
      <c r="BD31" s="33"/>
      <c r="BE31" s="33"/>
      <c r="BF31" s="33"/>
      <c r="BG31" s="33"/>
      <c r="BH31" s="33"/>
      <c r="BI31" s="33"/>
      <c r="BJ31" s="33"/>
      <c r="BK31" s="34"/>
      <c r="BL31" s="45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6"/>
      <c r="CM31" s="46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6"/>
      <c r="CY31" s="46"/>
      <c r="CZ31" s="46"/>
      <c r="DA31" s="47"/>
    </row>
    <row r="32" spans="1:105" s="5" customFormat="1" ht="11.25" x14ac:dyDescent="0.2">
      <c r="A32" s="32" t="s">
        <v>46</v>
      </c>
      <c r="B32" s="33"/>
      <c r="C32" s="33"/>
      <c r="D32" s="33"/>
      <c r="E32" s="33"/>
      <c r="F32" s="33"/>
      <c r="G32" s="34"/>
      <c r="H32" s="11"/>
      <c r="I32" s="43" t="s">
        <v>47</v>
      </c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4"/>
      <c r="BB32" s="32" t="s">
        <v>11</v>
      </c>
      <c r="BC32" s="33"/>
      <c r="BD32" s="33"/>
      <c r="BE32" s="33"/>
      <c r="BF32" s="33"/>
      <c r="BG32" s="33"/>
      <c r="BH32" s="33"/>
      <c r="BI32" s="33"/>
      <c r="BJ32" s="33"/>
      <c r="BK32" s="34"/>
      <c r="BL32" s="45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6"/>
      <c r="CM32" s="46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6"/>
      <c r="CY32" s="46"/>
      <c r="CZ32" s="46"/>
      <c r="DA32" s="47"/>
    </row>
    <row r="33" spans="1:105" s="5" customFormat="1" ht="11.25" x14ac:dyDescent="0.2">
      <c r="A33" s="32" t="s">
        <v>48</v>
      </c>
      <c r="B33" s="33"/>
      <c r="C33" s="33"/>
      <c r="D33" s="33"/>
      <c r="E33" s="33"/>
      <c r="F33" s="33"/>
      <c r="G33" s="34"/>
      <c r="H33" s="11"/>
      <c r="I33" s="43" t="s">
        <v>49</v>
      </c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4"/>
      <c r="BB33" s="32" t="s">
        <v>11</v>
      </c>
      <c r="BC33" s="33"/>
      <c r="BD33" s="33"/>
      <c r="BE33" s="33"/>
      <c r="BF33" s="33"/>
      <c r="BG33" s="33"/>
      <c r="BH33" s="33"/>
      <c r="BI33" s="33"/>
      <c r="BJ33" s="33"/>
      <c r="BK33" s="34"/>
      <c r="BL33" s="45">
        <v>293523.86734</v>
      </c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6"/>
      <c r="CM33" s="46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6"/>
      <c r="CY33" s="46"/>
      <c r="CZ33" s="46"/>
      <c r="DA33" s="47"/>
    </row>
    <row r="34" spans="1:105" s="5" customFormat="1" ht="11.25" x14ac:dyDescent="0.2">
      <c r="A34" s="32" t="s">
        <v>50</v>
      </c>
      <c r="B34" s="33"/>
      <c r="C34" s="33"/>
      <c r="D34" s="33"/>
      <c r="E34" s="33"/>
      <c r="F34" s="33"/>
      <c r="G34" s="34"/>
      <c r="H34" s="11"/>
      <c r="I34" s="43" t="s">
        <v>51</v>
      </c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4"/>
      <c r="BB34" s="32" t="s">
        <v>11</v>
      </c>
      <c r="BC34" s="33"/>
      <c r="BD34" s="33"/>
      <c r="BE34" s="33"/>
      <c r="BF34" s="33"/>
      <c r="BG34" s="33"/>
      <c r="BH34" s="33"/>
      <c r="BI34" s="33"/>
      <c r="BJ34" s="33"/>
      <c r="BK34" s="34"/>
      <c r="BL34" s="45">
        <v>109286.54462999999</v>
      </c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6"/>
      <c r="CA34" s="46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6"/>
      <c r="CM34" s="46"/>
      <c r="CN34" s="46"/>
      <c r="CO34" s="46"/>
      <c r="CP34" s="46"/>
      <c r="CQ34" s="46"/>
      <c r="CR34" s="46"/>
      <c r="CS34" s="46"/>
      <c r="CT34" s="46"/>
      <c r="CU34" s="46"/>
      <c r="CV34" s="46"/>
      <c r="CW34" s="46"/>
      <c r="CX34" s="46"/>
      <c r="CY34" s="46"/>
      <c r="CZ34" s="46"/>
      <c r="DA34" s="47"/>
    </row>
    <row r="35" spans="1:105" s="5" customFormat="1" ht="11.25" x14ac:dyDescent="0.2">
      <c r="A35" s="32" t="s">
        <v>52</v>
      </c>
      <c r="B35" s="33"/>
      <c r="C35" s="33"/>
      <c r="D35" s="33"/>
      <c r="E35" s="33"/>
      <c r="F35" s="33"/>
      <c r="G35" s="34"/>
      <c r="H35" s="11"/>
      <c r="I35" s="43" t="s">
        <v>53</v>
      </c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4"/>
      <c r="BB35" s="32" t="s">
        <v>11</v>
      </c>
      <c r="BC35" s="33"/>
      <c r="BD35" s="33"/>
      <c r="BE35" s="33"/>
      <c r="BF35" s="33"/>
      <c r="BG35" s="33"/>
      <c r="BH35" s="33"/>
      <c r="BI35" s="33"/>
      <c r="BJ35" s="33"/>
      <c r="BK35" s="34"/>
      <c r="BL35" s="45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6"/>
      <c r="CM35" s="46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6"/>
      <c r="CY35" s="46"/>
      <c r="CZ35" s="46"/>
      <c r="DA35" s="47"/>
    </row>
    <row r="36" spans="1:105" s="10" customFormat="1" ht="10.5" x14ac:dyDescent="0.15">
      <c r="A36" s="24" t="s">
        <v>54</v>
      </c>
      <c r="B36" s="25"/>
      <c r="C36" s="25"/>
      <c r="D36" s="25"/>
      <c r="E36" s="25"/>
      <c r="F36" s="25"/>
      <c r="G36" s="26"/>
      <c r="H36" s="9"/>
      <c r="I36" s="27" t="s">
        <v>55</v>
      </c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8"/>
      <c r="BB36" s="24" t="s">
        <v>11</v>
      </c>
      <c r="BC36" s="25"/>
      <c r="BD36" s="25"/>
      <c r="BE36" s="25"/>
      <c r="BF36" s="25"/>
      <c r="BG36" s="25"/>
      <c r="BH36" s="25"/>
      <c r="BI36" s="25"/>
      <c r="BJ36" s="25"/>
      <c r="BK36" s="26"/>
      <c r="BL36" s="29">
        <v>21928676.32</v>
      </c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1"/>
    </row>
    <row r="37" spans="1:105" s="5" customFormat="1" ht="11.25" customHeight="1" x14ac:dyDescent="0.2">
      <c r="A37" s="32" t="s">
        <v>56</v>
      </c>
      <c r="B37" s="33"/>
      <c r="C37" s="33"/>
      <c r="D37" s="33"/>
      <c r="E37" s="33"/>
      <c r="F37" s="33"/>
      <c r="G37" s="34"/>
      <c r="H37" s="11"/>
      <c r="I37" s="43" t="s">
        <v>57</v>
      </c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4"/>
      <c r="BB37" s="32" t="s">
        <v>11</v>
      </c>
      <c r="BC37" s="33"/>
      <c r="BD37" s="33"/>
      <c r="BE37" s="33"/>
      <c r="BF37" s="33"/>
      <c r="BG37" s="33"/>
      <c r="BH37" s="33"/>
      <c r="BI37" s="33"/>
      <c r="BJ37" s="33"/>
      <c r="BK37" s="34"/>
      <c r="BL37" s="45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6"/>
      <c r="CM37" s="46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6"/>
      <c r="CY37" s="46"/>
      <c r="CZ37" s="46"/>
      <c r="DA37" s="47"/>
    </row>
    <row r="38" spans="1:105" s="5" customFormat="1" ht="11.25" x14ac:dyDescent="0.2">
      <c r="A38" s="32" t="s">
        <v>58</v>
      </c>
      <c r="B38" s="33"/>
      <c r="C38" s="33"/>
      <c r="D38" s="33"/>
      <c r="E38" s="33"/>
      <c r="F38" s="33"/>
      <c r="G38" s="34"/>
      <c r="H38" s="11"/>
      <c r="I38" s="43" t="s">
        <v>59</v>
      </c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4"/>
      <c r="BB38" s="32" t="s">
        <v>11</v>
      </c>
      <c r="BC38" s="33"/>
      <c r="BD38" s="33"/>
      <c r="BE38" s="33"/>
      <c r="BF38" s="33"/>
      <c r="BG38" s="33"/>
      <c r="BH38" s="33"/>
      <c r="BI38" s="33"/>
      <c r="BJ38" s="33"/>
      <c r="BK38" s="34"/>
      <c r="BL38" s="45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6"/>
      <c r="CM38" s="46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6"/>
      <c r="CY38" s="46"/>
      <c r="CZ38" s="46"/>
      <c r="DA38" s="47"/>
    </row>
    <row r="39" spans="1:105" s="10" customFormat="1" ht="10.5" x14ac:dyDescent="0.15">
      <c r="A39" s="24" t="s">
        <v>60</v>
      </c>
      <c r="B39" s="25"/>
      <c r="C39" s="25"/>
      <c r="D39" s="25"/>
      <c r="E39" s="25"/>
      <c r="F39" s="25"/>
      <c r="G39" s="26"/>
      <c r="H39" s="9"/>
      <c r="I39" s="27" t="s">
        <v>61</v>
      </c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8"/>
      <c r="BB39" s="24" t="s">
        <v>11</v>
      </c>
      <c r="BC39" s="25"/>
      <c r="BD39" s="25"/>
      <c r="BE39" s="25"/>
      <c r="BF39" s="25"/>
      <c r="BG39" s="25"/>
      <c r="BH39" s="25"/>
      <c r="BI39" s="25"/>
      <c r="BJ39" s="25"/>
      <c r="BK39" s="26"/>
      <c r="BL39" s="29">
        <v>736.24513999999999</v>
      </c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  <c r="CU39" s="30"/>
      <c r="CV39" s="30"/>
      <c r="CW39" s="30"/>
      <c r="CX39" s="30"/>
      <c r="CY39" s="30"/>
      <c r="CZ39" s="30"/>
      <c r="DA39" s="31"/>
    </row>
    <row r="40" spans="1:105" s="5" customFormat="1" ht="11.25" x14ac:dyDescent="0.2">
      <c r="A40" s="32" t="s">
        <v>62</v>
      </c>
      <c r="B40" s="33"/>
      <c r="C40" s="33"/>
      <c r="D40" s="33"/>
      <c r="E40" s="33"/>
      <c r="F40" s="33"/>
      <c r="G40" s="34"/>
      <c r="H40" s="11"/>
      <c r="I40" s="43" t="s">
        <v>63</v>
      </c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4"/>
      <c r="BB40" s="32" t="s">
        <v>11</v>
      </c>
      <c r="BC40" s="33"/>
      <c r="BD40" s="33"/>
      <c r="BE40" s="33"/>
      <c r="BF40" s="33"/>
      <c r="BG40" s="33"/>
      <c r="BH40" s="33"/>
      <c r="BI40" s="33"/>
      <c r="BJ40" s="33"/>
      <c r="BK40" s="34"/>
      <c r="BL40" s="45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6"/>
      <c r="CO40" s="46"/>
      <c r="CP40" s="46"/>
      <c r="CQ40" s="46"/>
      <c r="CR40" s="46"/>
      <c r="CS40" s="46"/>
      <c r="CT40" s="46"/>
      <c r="CU40" s="46"/>
      <c r="CV40" s="46"/>
      <c r="CW40" s="46"/>
      <c r="CX40" s="46"/>
      <c r="CY40" s="46"/>
      <c r="CZ40" s="46"/>
      <c r="DA40" s="47"/>
    </row>
    <row r="41" spans="1:105" s="5" customFormat="1" ht="11.25" x14ac:dyDescent="0.2">
      <c r="A41" s="32" t="s">
        <v>64</v>
      </c>
      <c r="B41" s="33"/>
      <c r="C41" s="33"/>
      <c r="D41" s="33"/>
      <c r="E41" s="33"/>
      <c r="F41" s="33"/>
      <c r="G41" s="34"/>
      <c r="H41" s="11"/>
      <c r="I41" s="43" t="s">
        <v>65</v>
      </c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4"/>
      <c r="BB41" s="32" t="s">
        <v>11</v>
      </c>
      <c r="BC41" s="33"/>
      <c r="BD41" s="33"/>
      <c r="BE41" s="33"/>
      <c r="BF41" s="33"/>
      <c r="BG41" s="33"/>
      <c r="BH41" s="33"/>
      <c r="BI41" s="33"/>
      <c r="BJ41" s="33"/>
      <c r="BK41" s="34"/>
      <c r="BL41" s="45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  <c r="CD41" s="46"/>
      <c r="CE41" s="46"/>
      <c r="CF41" s="46"/>
      <c r="CG41" s="46"/>
      <c r="CH41" s="46"/>
      <c r="CI41" s="46"/>
      <c r="CJ41" s="46"/>
      <c r="CK41" s="46"/>
      <c r="CL41" s="46"/>
      <c r="CM41" s="46"/>
      <c r="CN41" s="46"/>
      <c r="CO41" s="46"/>
      <c r="CP41" s="46"/>
      <c r="CQ41" s="46"/>
      <c r="CR41" s="46"/>
      <c r="CS41" s="46"/>
      <c r="CT41" s="46"/>
      <c r="CU41" s="46"/>
      <c r="CV41" s="46"/>
      <c r="CW41" s="46"/>
      <c r="CX41" s="46"/>
      <c r="CY41" s="46"/>
      <c r="CZ41" s="46"/>
      <c r="DA41" s="47"/>
    </row>
    <row r="42" spans="1:105" s="5" customFormat="1" ht="11.25" customHeight="1" x14ac:dyDescent="0.2">
      <c r="A42" s="32" t="s">
        <v>66</v>
      </c>
      <c r="B42" s="33"/>
      <c r="C42" s="33"/>
      <c r="D42" s="33"/>
      <c r="E42" s="33"/>
      <c r="F42" s="33"/>
      <c r="G42" s="34"/>
      <c r="H42" s="11"/>
      <c r="I42" s="43" t="s">
        <v>67</v>
      </c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4"/>
      <c r="BB42" s="32" t="s">
        <v>11</v>
      </c>
      <c r="BC42" s="33"/>
      <c r="BD42" s="33"/>
      <c r="BE42" s="33"/>
      <c r="BF42" s="33"/>
      <c r="BG42" s="33"/>
      <c r="BH42" s="33"/>
      <c r="BI42" s="33"/>
      <c r="BJ42" s="33"/>
      <c r="BK42" s="34"/>
      <c r="BL42" s="45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L42" s="46"/>
      <c r="CM42" s="46"/>
      <c r="CN42" s="46"/>
      <c r="CO42" s="46"/>
      <c r="CP42" s="46"/>
      <c r="CQ42" s="46"/>
      <c r="CR42" s="46"/>
      <c r="CS42" s="46"/>
      <c r="CT42" s="46"/>
      <c r="CU42" s="46"/>
      <c r="CV42" s="46"/>
      <c r="CW42" s="46"/>
      <c r="CX42" s="46"/>
      <c r="CY42" s="46"/>
      <c r="CZ42" s="46"/>
      <c r="DA42" s="47"/>
    </row>
    <row r="43" spans="1:105" s="10" customFormat="1" ht="10.5" x14ac:dyDescent="0.15">
      <c r="A43" s="24" t="s">
        <v>68</v>
      </c>
      <c r="B43" s="25"/>
      <c r="C43" s="25"/>
      <c r="D43" s="25"/>
      <c r="E43" s="25"/>
      <c r="F43" s="25"/>
      <c r="G43" s="26"/>
      <c r="H43" s="9"/>
      <c r="I43" s="27" t="s">
        <v>69</v>
      </c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8"/>
      <c r="BB43" s="24" t="s">
        <v>11</v>
      </c>
      <c r="BC43" s="25"/>
      <c r="BD43" s="25"/>
      <c r="BE43" s="25"/>
      <c r="BF43" s="25"/>
      <c r="BG43" s="25"/>
      <c r="BH43" s="25"/>
      <c r="BI43" s="25"/>
      <c r="BJ43" s="25"/>
      <c r="BK43" s="26"/>
      <c r="BL43" s="29">
        <v>59769.208359999997</v>
      </c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  <c r="CY43" s="30"/>
      <c r="CZ43" s="30"/>
      <c r="DA43" s="31"/>
    </row>
    <row r="44" spans="1:105" s="10" customFormat="1" ht="10.5" x14ac:dyDescent="0.15">
      <c r="A44" s="24" t="s">
        <v>70</v>
      </c>
      <c r="B44" s="25"/>
      <c r="C44" s="25"/>
      <c r="D44" s="25"/>
      <c r="E44" s="25"/>
      <c r="F44" s="25"/>
      <c r="G44" s="26"/>
      <c r="H44" s="9"/>
      <c r="I44" s="27" t="s">
        <v>71</v>
      </c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8"/>
      <c r="BB44" s="24" t="s">
        <v>11</v>
      </c>
      <c r="BC44" s="25"/>
      <c r="BD44" s="25"/>
      <c r="BE44" s="25"/>
      <c r="BF44" s="25"/>
      <c r="BG44" s="25"/>
      <c r="BH44" s="25"/>
      <c r="BI44" s="25"/>
      <c r="BJ44" s="25"/>
      <c r="BK44" s="26"/>
      <c r="BL44" s="29">
        <v>719.97501</v>
      </c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  <c r="DA44" s="31"/>
    </row>
    <row r="45" spans="1:105" s="5" customFormat="1" ht="11.25" x14ac:dyDescent="0.2">
      <c r="A45" s="32" t="s">
        <v>72</v>
      </c>
      <c r="B45" s="33"/>
      <c r="C45" s="33"/>
      <c r="D45" s="33"/>
      <c r="E45" s="33"/>
      <c r="F45" s="33"/>
      <c r="G45" s="34"/>
      <c r="H45" s="11"/>
      <c r="I45" s="43" t="s">
        <v>73</v>
      </c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4"/>
      <c r="BB45" s="32" t="s">
        <v>11</v>
      </c>
      <c r="BC45" s="33"/>
      <c r="BD45" s="33"/>
      <c r="BE45" s="33"/>
      <c r="BF45" s="33"/>
      <c r="BG45" s="33"/>
      <c r="BH45" s="33"/>
      <c r="BI45" s="33"/>
      <c r="BJ45" s="33"/>
      <c r="BK45" s="34"/>
      <c r="BL45" s="45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  <c r="CB45" s="46"/>
      <c r="CC45" s="46"/>
      <c r="CD45" s="46"/>
      <c r="CE45" s="46"/>
      <c r="CF45" s="46"/>
      <c r="CG45" s="46"/>
      <c r="CH45" s="46"/>
      <c r="CI45" s="46"/>
      <c r="CJ45" s="46"/>
      <c r="CK45" s="46"/>
      <c r="CL45" s="46"/>
      <c r="CM45" s="46"/>
      <c r="CN45" s="46"/>
      <c r="CO45" s="46"/>
      <c r="CP45" s="46"/>
      <c r="CQ45" s="46"/>
      <c r="CR45" s="46"/>
      <c r="CS45" s="46"/>
      <c r="CT45" s="46"/>
      <c r="CU45" s="46"/>
      <c r="CV45" s="46"/>
      <c r="CW45" s="46"/>
      <c r="CX45" s="46"/>
      <c r="CY45" s="46"/>
      <c r="CZ45" s="46"/>
      <c r="DA45" s="47"/>
    </row>
    <row r="46" spans="1:105" s="5" customFormat="1" ht="11.25" customHeight="1" x14ac:dyDescent="0.2">
      <c r="A46" s="32" t="s">
        <v>74</v>
      </c>
      <c r="B46" s="33"/>
      <c r="C46" s="33"/>
      <c r="D46" s="33"/>
      <c r="E46" s="33"/>
      <c r="F46" s="33"/>
      <c r="G46" s="34"/>
      <c r="H46" s="11"/>
      <c r="I46" s="43" t="s">
        <v>75</v>
      </c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4"/>
      <c r="BB46" s="32" t="s">
        <v>11</v>
      </c>
      <c r="BC46" s="33"/>
      <c r="BD46" s="33"/>
      <c r="BE46" s="33"/>
      <c r="BF46" s="33"/>
      <c r="BG46" s="33"/>
      <c r="BH46" s="33"/>
      <c r="BI46" s="33"/>
      <c r="BJ46" s="33"/>
      <c r="BK46" s="34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7"/>
    </row>
    <row r="47" spans="1:105" s="5" customFormat="1" ht="11.25" customHeight="1" x14ac:dyDescent="0.2">
      <c r="A47" s="32" t="s">
        <v>76</v>
      </c>
      <c r="B47" s="33"/>
      <c r="C47" s="33"/>
      <c r="D47" s="33"/>
      <c r="E47" s="33"/>
      <c r="F47" s="33"/>
      <c r="G47" s="34"/>
      <c r="H47" s="11"/>
      <c r="I47" s="43" t="s">
        <v>77</v>
      </c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4"/>
      <c r="BB47" s="32" t="s">
        <v>11</v>
      </c>
      <c r="BC47" s="33"/>
      <c r="BD47" s="33"/>
      <c r="BE47" s="33"/>
      <c r="BF47" s="33"/>
      <c r="BG47" s="33"/>
      <c r="BH47" s="33"/>
      <c r="BI47" s="33"/>
      <c r="BJ47" s="33"/>
      <c r="BK47" s="34"/>
      <c r="BL47" s="45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7"/>
    </row>
    <row r="48" spans="1:105" s="5" customFormat="1" ht="11.25" customHeight="1" x14ac:dyDescent="0.2">
      <c r="A48" s="32" t="s">
        <v>78</v>
      </c>
      <c r="B48" s="33"/>
      <c r="C48" s="33"/>
      <c r="D48" s="33"/>
      <c r="E48" s="33"/>
      <c r="F48" s="33"/>
      <c r="G48" s="34"/>
      <c r="H48" s="11"/>
      <c r="I48" s="43" t="s">
        <v>79</v>
      </c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4"/>
      <c r="BB48" s="32" t="s">
        <v>11</v>
      </c>
      <c r="BC48" s="33"/>
      <c r="BD48" s="33"/>
      <c r="BE48" s="33"/>
      <c r="BF48" s="33"/>
      <c r="BG48" s="33"/>
      <c r="BH48" s="33"/>
      <c r="BI48" s="33"/>
      <c r="BJ48" s="33"/>
      <c r="BK48" s="34"/>
      <c r="BL48" s="45">
        <v>719.97501</v>
      </c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6"/>
      <c r="CZ48" s="46"/>
      <c r="DA48" s="47"/>
    </row>
    <row r="49" spans="1:105" s="10" customFormat="1" ht="11.25" customHeight="1" x14ac:dyDescent="0.15">
      <c r="A49" s="24" t="s">
        <v>80</v>
      </c>
      <c r="B49" s="25"/>
      <c r="C49" s="25"/>
      <c r="D49" s="25"/>
      <c r="E49" s="25"/>
      <c r="F49" s="25"/>
      <c r="G49" s="26"/>
      <c r="H49" s="9"/>
      <c r="I49" s="27" t="s">
        <v>81</v>
      </c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8"/>
      <c r="BB49" s="24" t="s">
        <v>11</v>
      </c>
      <c r="BC49" s="25"/>
      <c r="BD49" s="25"/>
      <c r="BE49" s="25"/>
      <c r="BF49" s="25"/>
      <c r="BG49" s="25"/>
      <c r="BH49" s="25"/>
      <c r="BI49" s="25"/>
      <c r="BJ49" s="25"/>
      <c r="BK49" s="26"/>
      <c r="BL49" s="29">
        <v>2135354.5446400037</v>
      </c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  <c r="DA49" s="31"/>
    </row>
    <row r="50" spans="1:105" s="5" customFormat="1" ht="11.25" customHeight="1" x14ac:dyDescent="0.2">
      <c r="A50" s="32" t="s">
        <v>82</v>
      </c>
      <c r="B50" s="33"/>
      <c r="C50" s="33"/>
      <c r="D50" s="33"/>
      <c r="E50" s="33"/>
      <c r="F50" s="33"/>
      <c r="G50" s="34"/>
      <c r="H50" s="11"/>
      <c r="I50" s="43" t="s">
        <v>83</v>
      </c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4"/>
      <c r="BB50" s="32" t="s">
        <v>11</v>
      </c>
      <c r="BC50" s="33"/>
      <c r="BD50" s="33"/>
      <c r="BE50" s="33"/>
      <c r="BF50" s="33"/>
      <c r="BG50" s="33"/>
      <c r="BH50" s="33"/>
      <c r="BI50" s="33"/>
      <c r="BJ50" s="33"/>
      <c r="BK50" s="34"/>
      <c r="BL50" s="45">
        <v>16140.133259999999</v>
      </c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  <c r="CZ50" s="46"/>
      <c r="DA50" s="47"/>
    </row>
    <row r="51" spans="1:105" s="5" customFormat="1" ht="11.25" customHeight="1" x14ac:dyDescent="0.2">
      <c r="A51" s="32" t="s">
        <v>84</v>
      </c>
      <c r="B51" s="33"/>
      <c r="C51" s="33"/>
      <c r="D51" s="33"/>
      <c r="E51" s="33"/>
      <c r="F51" s="33"/>
      <c r="G51" s="34"/>
      <c r="H51" s="11"/>
      <c r="I51" s="43" t="s">
        <v>85</v>
      </c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4"/>
      <c r="BB51" s="32" t="s">
        <v>11</v>
      </c>
      <c r="BC51" s="33"/>
      <c r="BD51" s="33"/>
      <c r="BE51" s="33"/>
      <c r="BF51" s="33"/>
      <c r="BG51" s="33"/>
      <c r="BH51" s="33"/>
      <c r="BI51" s="33"/>
      <c r="BJ51" s="33"/>
      <c r="BK51" s="34"/>
      <c r="BL51" s="45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7"/>
    </row>
    <row r="52" spans="1:105" s="5" customFormat="1" ht="11.25" customHeight="1" x14ac:dyDescent="0.2">
      <c r="A52" s="32" t="s">
        <v>86</v>
      </c>
      <c r="B52" s="33"/>
      <c r="C52" s="33"/>
      <c r="D52" s="33"/>
      <c r="E52" s="33"/>
      <c r="F52" s="33"/>
      <c r="G52" s="34"/>
      <c r="H52" s="11"/>
      <c r="I52" s="43" t="s">
        <v>87</v>
      </c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4"/>
      <c r="BB52" s="32" t="s">
        <v>11</v>
      </c>
      <c r="BC52" s="33"/>
      <c r="BD52" s="33"/>
      <c r="BE52" s="33"/>
      <c r="BF52" s="33"/>
      <c r="BG52" s="33"/>
      <c r="BH52" s="33"/>
      <c r="BI52" s="33"/>
      <c r="BJ52" s="33"/>
      <c r="BK52" s="34"/>
      <c r="BL52" s="45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6"/>
      <c r="CN52" s="46"/>
      <c r="CO52" s="46"/>
      <c r="CP52" s="46"/>
      <c r="CQ52" s="46"/>
      <c r="CR52" s="46"/>
      <c r="CS52" s="46"/>
      <c r="CT52" s="46"/>
      <c r="CU52" s="46"/>
      <c r="CV52" s="46"/>
      <c r="CW52" s="46"/>
      <c r="CX52" s="46"/>
      <c r="CY52" s="46"/>
      <c r="CZ52" s="46"/>
      <c r="DA52" s="47"/>
    </row>
    <row r="53" spans="1:105" s="5" customFormat="1" ht="11.25" customHeight="1" x14ac:dyDescent="0.2">
      <c r="A53" s="32" t="s">
        <v>88</v>
      </c>
      <c r="B53" s="33"/>
      <c r="C53" s="33"/>
      <c r="D53" s="33"/>
      <c r="E53" s="33"/>
      <c r="F53" s="33"/>
      <c r="G53" s="34"/>
      <c r="H53" s="11"/>
      <c r="I53" s="43" t="s">
        <v>89</v>
      </c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4"/>
      <c r="BB53" s="32" t="s">
        <v>11</v>
      </c>
      <c r="BC53" s="33"/>
      <c r="BD53" s="33"/>
      <c r="BE53" s="33"/>
      <c r="BF53" s="33"/>
      <c r="BG53" s="33"/>
      <c r="BH53" s="33"/>
      <c r="BI53" s="33"/>
      <c r="BJ53" s="33"/>
      <c r="BK53" s="34"/>
      <c r="BL53" s="45">
        <v>2119214.4113800037</v>
      </c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7"/>
    </row>
    <row r="54" spans="1:105" s="10" customFormat="1" ht="11.25" customHeight="1" x14ac:dyDescent="0.15">
      <c r="A54" s="24">
        <v>2</v>
      </c>
      <c r="B54" s="25"/>
      <c r="C54" s="25"/>
      <c r="D54" s="25"/>
      <c r="E54" s="25"/>
      <c r="F54" s="25"/>
      <c r="G54" s="26"/>
      <c r="H54" s="9"/>
      <c r="I54" s="27" t="s">
        <v>90</v>
      </c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8"/>
      <c r="BB54" s="24" t="s">
        <v>11</v>
      </c>
      <c r="BC54" s="25"/>
      <c r="BD54" s="25"/>
      <c r="BE54" s="25"/>
      <c r="BF54" s="25"/>
      <c r="BG54" s="25"/>
      <c r="BH54" s="25"/>
      <c r="BI54" s="25"/>
      <c r="BJ54" s="25"/>
      <c r="BK54" s="26"/>
      <c r="BL54" s="24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6"/>
    </row>
    <row r="55" spans="1:105" s="10" customFormat="1" ht="11.25" customHeight="1" x14ac:dyDescent="0.15">
      <c r="A55" s="24">
        <v>3</v>
      </c>
      <c r="B55" s="25"/>
      <c r="C55" s="25"/>
      <c r="D55" s="25"/>
      <c r="E55" s="25"/>
      <c r="F55" s="25"/>
      <c r="G55" s="26"/>
      <c r="H55" s="9"/>
      <c r="I55" s="27" t="s">
        <v>91</v>
      </c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8"/>
      <c r="BB55" s="24" t="s">
        <v>11</v>
      </c>
      <c r="BC55" s="25"/>
      <c r="BD55" s="25"/>
      <c r="BE55" s="25"/>
      <c r="BF55" s="25"/>
      <c r="BG55" s="25"/>
      <c r="BH55" s="25"/>
      <c r="BI55" s="25"/>
      <c r="BJ55" s="25"/>
      <c r="BK55" s="26"/>
      <c r="BL55" s="24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6"/>
    </row>
    <row r="56" spans="1:105" s="5" customFormat="1" ht="11.25" customHeight="1" x14ac:dyDescent="0.2">
      <c r="A56" s="32" t="s">
        <v>92</v>
      </c>
      <c r="B56" s="33"/>
      <c r="C56" s="33"/>
      <c r="D56" s="33"/>
      <c r="E56" s="33"/>
      <c r="F56" s="33"/>
      <c r="G56" s="34"/>
      <c r="H56" s="11"/>
      <c r="I56" s="43" t="s">
        <v>93</v>
      </c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4"/>
      <c r="BB56" s="32" t="s">
        <v>11</v>
      </c>
      <c r="BC56" s="33"/>
      <c r="BD56" s="33"/>
      <c r="BE56" s="33"/>
      <c r="BF56" s="33"/>
      <c r="BG56" s="33"/>
      <c r="BH56" s="33"/>
      <c r="BI56" s="33"/>
      <c r="BJ56" s="33"/>
      <c r="BK56" s="34"/>
      <c r="BL56" s="32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  <c r="CQ56" s="33"/>
      <c r="CR56" s="33"/>
      <c r="CS56" s="33"/>
      <c r="CT56" s="33"/>
      <c r="CU56" s="33"/>
      <c r="CV56" s="33"/>
      <c r="CW56" s="33"/>
      <c r="CX56" s="33"/>
      <c r="CY56" s="33"/>
      <c r="CZ56" s="33"/>
      <c r="DA56" s="34"/>
    </row>
    <row r="57" spans="1:105" s="5" customFormat="1" ht="11.25" customHeight="1" x14ac:dyDescent="0.2">
      <c r="A57" s="32" t="s">
        <v>94</v>
      </c>
      <c r="B57" s="33"/>
      <c r="C57" s="33"/>
      <c r="D57" s="33"/>
      <c r="E57" s="33"/>
      <c r="F57" s="33"/>
      <c r="G57" s="34"/>
      <c r="H57" s="11"/>
      <c r="I57" s="43" t="s">
        <v>95</v>
      </c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4"/>
      <c r="BB57" s="32" t="s">
        <v>11</v>
      </c>
      <c r="BC57" s="33"/>
      <c r="BD57" s="33"/>
      <c r="BE57" s="33"/>
      <c r="BF57" s="33"/>
      <c r="BG57" s="33"/>
      <c r="BH57" s="33"/>
      <c r="BI57" s="33"/>
      <c r="BJ57" s="33"/>
      <c r="BK57" s="34"/>
      <c r="BL57" s="32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  <c r="CH57" s="33"/>
      <c r="CI57" s="33"/>
      <c r="CJ57" s="33"/>
      <c r="CK57" s="33"/>
      <c r="CL57" s="33"/>
      <c r="CM57" s="33"/>
      <c r="CN57" s="33"/>
      <c r="CO57" s="33"/>
      <c r="CP57" s="33"/>
      <c r="CQ57" s="33"/>
      <c r="CR57" s="33"/>
      <c r="CS57" s="33"/>
      <c r="CT57" s="33"/>
      <c r="CU57" s="33"/>
      <c r="CV57" s="33"/>
      <c r="CW57" s="33"/>
      <c r="CX57" s="33"/>
      <c r="CY57" s="33"/>
      <c r="CZ57" s="33"/>
      <c r="DA57" s="34"/>
    </row>
    <row r="58" spans="1:105" s="5" customFormat="1" ht="11.25" customHeight="1" x14ac:dyDescent="0.2">
      <c r="A58" s="32" t="s">
        <v>96</v>
      </c>
      <c r="B58" s="33"/>
      <c r="C58" s="33"/>
      <c r="D58" s="33"/>
      <c r="E58" s="33"/>
      <c r="F58" s="33"/>
      <c r="G58" s="34"/>
      <c r="H58" s="11"/>
      <c r="I58" s="43" t="s">
        <v>97</v>
      </c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4"/>
      <c r="BB58" s="32" t="s">
        <v>11</v>
      </c>
      <c r="BC58" s="33"/>
      <c r="BD58" s="33"/>
      <c r="BE58" s="33"/>
      <c r="BF58" s="33"/>
      <c r="BG58" s="33"/>
      <c r="BH58" s="33"/>
      <c r="BI58" s="33"/>
      <c r="BJ58" s="33"/>
      <c r="BK58" s="34"/>
      <c r="BL58" s="32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4"/>
    </row>
    <row r="59" spans="1:105" s="5" customFormat="1" ht="11.25" customHeight="1" x14ac:dyDescent="0.2">
      <c r="A59" s="32" t="s">
        <v>98</v>
      </c>
      <c r="B59" s="33"/>
      <c r="C59" s="33"/>
      <c r="D59" s="33"/>
      <c r="E59" s="33"/>
      <c r="F59" s="33"/>
      <c r="G59" s="34"/>
      <c r="H59" s="11"/>
      <c r="I59" s="43" t="s">
        <v>99</v>
      </c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4"/>
      <c r="BB59" s="32" t="s">
        <v>11</v>
      </c>
      <c r="BC59" s="33"/>
      <c r="BD59" s="33"/>
      <c r="BE59" s="33"/>
      <c r="BF59" s="33"/>
      <c r="BG59" s="33"/>
      <c r="BH59" s="33"/>
      <c r="BI59" s="33"/>
      <c r="BJ59" s="33"/>
      <c r="BK59" s="34"/>
      <c r="BL59" s="32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4"/>
    </row>
    <row r="60" spans="1:105" s="10" customFormat="1" ht="11.25" customHeight="1" x14ac:dyDescent="0.15">
      <c r="A60" s="24">
        <v>4</v>
      </c>
      <c r="B60" s="25"/>
      <c r="C60" s="25"/>
      <c r="D60" s="25"/>
      <c r="E60" s="25"/>
      <c r="F60" s="25"/>
      <c r="G60" s="26"/>
      <c r="H60" s="9"/>
      <c r="I60" s="27" t="s">
        <v>100</v>
      </c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8"/>
      <c r="BB60" s="24" t="s">
        <v>11</v>
      </c>
      <c r="BC60" s="25"/>
      <c r="BD60" s="25"/>
      <c r="BE60" s="25"/>
      <c r="BF60" s="25"/>
      <c r="BG60" s="25"/>
      <c r="BH60" s="25"/>
      <c r="BI60" s="25"/>
      <c r="BJ60" s="25"/>
      <c r="BK60" s="26"/>
      <c r="BL60" s="24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6"/>
    </row>
    <row r="61" spans="1:105" s="5" customFormat="1" ht="11.25" customHeight="1" x14ac:dyDescent="0.2">
      <c r="A61" s="32" t="s">
        <v>101</v>
      </c>
      <c r="B61" s="33"/>
      <c r="C61" s="33"/>
      <c r="D61" s="33"/>
      <c r="E61" s="33"/>
      <c r="F61" s="33"/>
      <c r="G61" s="34"/>
      <c r="H61" s="11"/>
      <c r="I61" s="43" t="s">
        <v>102</v>
      </c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4"/>
      <c r="BB61" s="32" t="s">
        <v>11</v>
      </c>
      <c r="BC61" s="33"/>
      <c r="BD61" s="33"/>
      <c r="BE61" s="33"/>
      <c r="BF61" s="33"/>
      <c r="BG61" s="33"/>
      <c r="BH61" s="33"/>
      <c r="BI61" s="33"/>
      <c r="BJ61" s="33"/>
      <c r="BK61" s="34"/>
      <c r="BL61" s="32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4"/>
    </row>
    <row r="62" spans="1:105" s="5" customFormat="1" ht="22.5" customHeight="1" x14ac:dyDescent="0.2">
      <c r="A62" s="32" t="s">
        <v>103</v>
      </c>
      <c r="B62" s="33"/>
      <c r="C62" s="33"/>
      <c r="D62" s="33"/>
      <c r="E62" s="33"/>
      <c r="F62" s="33"/>
      <c r="G62" s="34"/>
      <c r="H62" s="11"/>
      <c r="I62" s="43" t="s">
        <v>104</v>
      </c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4"/>
      <c r="BB62" s="32" t="s">
        <v>11</v>
      </c>
      <c r="BC62" s="33"/>
      <c r="BD62" s="33"/>
      <c r="BE62" s="33"/>
      <c r="BF62" s="33"/>
      <c r="BG62" s="33"/>
      <c r="BH62" s="33"/>
      <c r="BI62" s="33"/>
      <c r="BJ62" s="33"/>
      <c r="BK62" s="34"/>
      <c r="BL62" s="32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O62" s="33"/>
      <c r="CP62" s="33"/>
      <c r="CQ62" s="33"/>
      <c r="CR62" s="33"/>
      <c r="CS62" s="33"/>
      <c r="CT62" s="33"/>
      <c r="CU62" s="33"/>
      <c r="CV62" s="33"/>
      <c r="CW62" s="33"/>
      <c r="CX62" s="33"/>
      <c r="CY62" s="33"/>
      <c r="CZ62" s="33"/>
      <c r="DA62" s="34"/>
    </row>
    <row r="63" spans="1:105" s="5" customFormat="1" ht="11.25" x14ac:dyDescent="0.2">
      <c r="A63" s="32" t="s">
        <v>105</v>
      </c>
      <c r="B63" s="33"/>
      <c r="C63" s="33"/>
      <c r="D63" s="33"/>
      <c r="E63" s="33"/>
      <c r="F63" s="33"/>
      <c r="G63" s="34"/>
      <c r="H63" s="11"/>
      <c r="I63" s="43" t="s">
        <v>106</v>
      </c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4"/>
      <c r="BB63" s="32" t="s">
        <v>11</v>
      </c>
      <c r="BC63" s="33"/>
      <c r="BD63" s="33"/>
      <c r="BE63" s="33"/>
      <c r="BF63" s="33"/>
      <c r="BG63" s="33"/>
      <c r="BH63" s="33"/>
      <c r="BI63" s="33"/>
      <c r="BJ63" s="33"/>
      <c r="BK63" s="34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  <c r="CH63" s="33"/>
      <c r="CI63" s="33"/>
      <c r="CJ63" s="33"/>
      <c r="CK63" s="33"/>
      <c r="CL63" s="33"/>
      <c r="CM63" s="33"/>
      <c r="CN63" s="33"/>
      <c r="CO63" s="33"/>
      <c r="CP63" s="33"/>
      <c r="CQ63" s="33"/>
      <c r="CR63" s="33"/>
      <c r="CS63" s="33"/>
      <c r="CT63" s="33"/>
      <c r="CU63" s="33"/>
      <c r="CV63" s="33"/>
      <c r="CW63" s="33"/>
      <c r="CX63" s="33"/>
      <c r="CY63" s="33"/>
      <c r="CZ63" s="33"/>
      <c r="DA63" s="34"/>
    </row>
    <row r="64" spans="1:105" s="10" customFormat="1" ht="10.5" x14ac:dyDescent="0.15">
      <c r="A64" s="24">
        <v>5</v>
      </c>
      <c r="B64" s="25"/>
      <c r="C64" s="25"/>
      <c r="D64" s="25"/>
      <c r="E64" s="25"/>
      <c r="F64" s="25"/>
      <c r="G64" s="26"/>
      <c r="H64" s="9"/>
      <c r="I64" s="27" t="s">
        <v>107</v>
      </c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8"/>
      <c r="BB64" s="24" t="s">
        <v>11</v>
      </c>
      <c r="BC64" s="25"/>
      <c r="BD64" s="25"/>
      <c r="BE64" s="25"/>
      <c r="BF64" s="25"/>
      <c r="BG64" s="25"/>
      <c r="BH64" s="25"/>
      <c r="BI64" s="25"/>
      <c r="BJ64" s="25"/>
      <c r="BK64" s="26"/>
      <c r="BL64" s="24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6"/>
    </row>
    <row r="65" spans="1:105" s="10" customFormat="1" ht="10.5" x14ac:dyDescent="0.15">
      <c r="A65" s="24">
        <v>6</v>
      </c>
      <c r="B65" s="25"/>
      <c r="C65" s="25"/>
      <c r="D65" s="25"/>
      <c r="E65" s="25"/>
      <c r="F65" s="25"/>
      <c r="G65" s="26"/>
      <c r="H65" s="9"/>
      <c r="I65" s="27" t="s">
        <v>108</v>
      </c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8"/>
      <c r="BB65" s="24" t="s">
        <v>11</v>
      </c>
      <c r="BC65" s="25"/>
      <c r="BD65" s="25"/>
      <c r="BE65" s="25"/>
      <c r="BF65" s="25"/>
      <c r="BG65" s="25"/>
      <c r="BH65" s="25"/>
      <c r="BI65" s="25"/>
      <c r="BJ65" s="25"/>
      <c r="BK65" s="26"/>
      <c r="BL65" s="51">
        <v>4083955.6430000002</v>
      </c>
      <c r="BM65" s="52"/>
      <c r="BN65" s="52"/>
      <c r="BO65" s="52"/>
      <c r="BP65" s="52"/>
      <c r="BQ65" s="52"/>
      <c r="BR65" s="52"/>
      <c r="BS65" s="52"/>
      <c r="BT65" s="52"/>
      <c r="BU65" s="52"/>
      <c r="BV65" s="52"/>
      <c r="BW65" s="52"/>
      <c r="BX65" s="52"/>
      <c r="BY65" s="52"/>
      <c r="BZ65" s="52"/>
      <c r="CA65" s="52"/>
      <c r="CB65" s="52"/>
      <c r="CC65" s="52"/>
      <c r="CD65" s="52"/>
      <c r="CE65" s="52"/>
      <c r="CF65" s="52"/>
      <c r="CG65" s="52"/>
      <c r="CH65" s="52"/>
      <c r="CI65" s="52"/>
      <c r="CJ65" s="52"/>
      <c r="CK65" s="52"/>
      <c r="CL65" s="52"/>
      <c r="CM65" s="52"/>
      <c r="CN65" s="52"/>
      <c r="CO65" s="52"/>
      <c r="CP65" s="52"/>
      <c r="CQ65" s="52"/>
      <c r="CR65" s="52"/>
      <c r="CS65" s="52"/>
      <c r="CT65" s="52"/>
      <c r="CU65" s="52"/>
      <c r="CV65" s="52"/>
      <c r="CW65" s="52"/>
      <c r="CX65" s="52"/>
      <c r="CY65" s="52"/>
      <c r="CZ65" s="52"/>
      <c r="DA65" s="53"/>
    </row>
    <row r="66" spans="1:105" s="5" customFormat="1" ht="11.25" x14ac:dyDescent="0.2">
      <c r="A66" s="24" t="s">
        <v>109</v>
      </c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6"/>
    </row>
    <row r="67" spans="1:105" s="5" customFormat="1" ht="22.5" customHeight="1" x14ac:dyDescent="0.2">
      <c r="A67" s="24">
        <v>1</v>
      </c>
      <c r="B67" s="25"/>
      <c r="C67" s="25"/>
      <c r="D67" s="25"/>
      <c r="E67" s="25"/>
      <c r="F67" s="25"/>
      <c r="G67" s="26"/>
      <c r="H67" s="9"/>
      <c r="I67" s="43" t="s">
        <v>110</v>
      </c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4"/>
      <c r="BB67" s="32" t="s">
        <v>111</v>
      </c>
      <c r="BC67" s="33"/>
      <c r="BD67" s="33"/>
      <c r="BE67" s="33"/>
      <c r="BF67" s="33"/>
      <c r="BG67" s="33"/>
      <c r="BH67" s="33"/>
      <c r="BI67" s="33"/>
      <c r="BJ67" s="33"/>
      <c r="BK67" s="34"/>
      <c r="BL67" s="32">
        <v>327</v>
      </c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  <c r="CD67" s="33"/>
      <c r="CE67" s="33"/>
      <c r="CF67" s="33"/>
      <c r="CG67" s="33"/>
      <c r="CH67" s="33"/>
      <c r="CI67" s="33"/>
      <c r="CJ67" s="33"/>
      <c r="CK67" s="33"/>
      <c r="CL67" s="33"/>
      <c r="CM67" s="33"/>
      <c r="CN67" s="33"/>
      <c r="CO67" s="33"/>
      <c r="CP67" s="33"/>
      <c r="CQ67" s="33"/>
      <c r="CR67" s="33"/>
      <c r="CS67" s="33"/>
      <c r="CT67" s="33"/>
      <c r="CU67" s="33"/>
      <c r="CV67" s="33"/>
      <c r="CW67" s="33"/>
      <c r="CX67" s="33"/>
      <c r="CY67" s="33"/>
      <c r="CZ67" s="33"/>
      <c r="DA67" s="34"/>
    </row>
    <row r="68" spans="1:105" s="5" customFormat="1" ht="11.25" x14ac:dyDescent="0.2">
      <c r="A68" s="24">
        <v>2</v>
      </c>
      <c r="B68" s="25"/>
      <c r="C68" s="25"/>
      <c r="D68" s="25"/>
      <c r="E68" s="25"/>
      <c r="F68" s="25"/>
      <c r="G68" s="26"/>
      <c r="H68" s="9"/>
      <c r="I68" s="43" t="s">
        <v>112</v>
      </c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4"/>
      <c r="BB68" s="32" t="s">
        <v>113</v>
      </c>
      <c r="BC68" s="33"/>
      <c r="BD68" s="33"/>
      <c r="BE68" s="33"/>
      <c r="BF68" s="33"/>
      <c r="BG68" s="33"/>
      <c r="BH68" s="33"/>
      <c r="BI68" s="33"/>
      <c r="BJ68" s="33"/>
      <c r="BK68" s="34"/>
      <c r="BL68" s="32">
        <v>1239</v>
      </c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  <c r="CA68" s="33"/>
      <c r="CB68" s="33"/>
      <c r="CC68" s="33"/>
      <c r="CD68" s="33"/>
      <c r="CE68" s="33"/>
      <c r="CF68" s="33"/>
      <c r="CG68" s="33"/>
      <c r="CH68" s="33"/>
      <c r="CI68" s="33"/>
      <c r="CJ68" s="33"/>
      <c r="CK68" s="33"/>
      <c r="CL68" s="33"/>
      <c r="CM68" s="33"/>
      <c r="CN68" s="33"/>
      <c r="CO68" s="33"/>
      <c r="CP68" s="33"/>
      <c r="CQ68" s="33"/>
      <c r="CR68" s="33"/>
      <c r="CS68" s="33"/>
      <c r="CT68" s="33"/>
      <c r="CU68" s="33"/>
      <c r="CV68" s="33"/>
      <c r="CW68" s="33"/>
      <c r="CX68" s="33"/>
      <c r="CY68" s="33"/>
      <c r="CZ68" s="33"/>
      <c r="DA68" s="34"/>
    </row>
    <row r="69" spans="1:105" s="5" customFormat="1" ht="11.25" x14ac:dyDescent="0.2">
      <c r="A69" s="24">
        <v>3</v>
      </c>
      <c r="B69" s="25"/>
      <c r="C69" s="25"/>
      <c r="D69" s="25"/>
      <c r="E69" s="25"/>
      <c r="F69" s="25"/>
      <c r="G69" s="26"/>
      <c r="H69" s="9"/>
      <c r="I69" s="43" t="s">
        <v>114</v>
      </c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4"/>
      <c r="BB69" s="32" t="s">
        <v>115</v>
      </c>
      <c r="BC69" s="33"/>
      <c r="BD69" s="33"/>
      <c r="BE69" s="33"/>
      <c r="BF69" s="33"/>
      <c r="BG69" s="33"/>
      <c r="BH69" s="33"/>
      <c r="BI69" s="33"/>
      <c r="BJ69" s="33"/>
      <c r="BK69" s="34"/>
      <c r="BL69" s="66">
        <v>0.69099949005609373</v>
      </c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8"/>
    </row>
    <row r="70" spans="1:105" s="5" customFormat="1" ht="11.25" x14ac:dyDescent="0.2">
      <c r="A70" s="24">
        <v>4</v>
      </c>
      <c r="B70" s="25"/>
      <c r="C70" s="25"/>
      <c r="D70" s="25"/>
      <c r="E70" s="25"/>
      <c r="F70" s="25"/>
      <c r="G70" s="26"/>
      <c r="H70" s="9"/>
      <c r="I70" s="43" t="s">
        <v>116</v>
      </c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4"/>
      <c r="BB70" s="32" t="s">
        <v>111</v>
      </c>
      <c r="BC70" s="33"/>
      <c r="BD70" s="33"/>
      <c r="BE70" s="33"/>
      <c r="BF70" s="33"/>
      <c r="BG70" s="33"/>
      <c r="BH70" s="33"/>
      <c r="BI70" s="33"/>
      <c r="BJ70" s="33"/>
      <c r="BK70" s="34"/>
      <c r="BL70" s="32">
        <v>1</v>
      </c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  <c r="CH70" s="33"/>
      <c r="CI70" s="33"/>
      <c r="CJ70" s="33"/>
      <c r="CK70" s="33"/>
      <c r="CL70" s="33"/>
      <c r="CM70" s="33"/>
      <c r="CN70" s="33"/>
      <c r="CO70" s="33"/>
      <c r="CP70" s="33"/>
      <c r="CQ70" s="33"/>
      <c r="CR70" s="33"/>
      <c r="CS70" s="33"/>
      <c r="CT70" s="33"/>
      <c r="CU70" s="33"/>
      <c r="CV70" s="33"/>
      <c r="CW70" s="33"/>
      <c r="CX70" s="33"/>
      <c r="CY70" s="33"/>
      <c r="CZ70" s="33"/>
      <c r="DA70" s="34"/>
    </row>
    <row r="71" spans="1:105" s="5" customFormat="1" ht="11.25" x14ac:dyDescent="0.2">
      <c r="A71" s="24">
        <v>5</v>
      </c>
      <c r="B71" s="25"/>
      <c r="C71" s="25"/>
      <c r="D71" s="25"/>
      <c r="E71" s="25"/>
      <c r="F71" s="25"/>
      <c r="G71" s="26"/>
      <c r="H71" s="9"/>
      <c r="I71" s="43" t="s">
        <v>117</v>
      </c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4"/>
      <c r="BB71" s="32" t="s">
        <v>118</v>
      </c>
      <c r="BC71" s="33"/>
      <c r="BD71" s="33"/>
      <c r="BE71" s="33"/>
      <c r="BF71" s="33"/>
      <c r="BG71" s="33"/>
      <c r="BH71" s="33"/>
      <c r="BI71" s="33"/>
      <c r="BJ71" s="33"/>
      <c r="BK71" s="34"/>
      <c r="BL71" s="32">
        <v>32</v>
      </c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3"/>
      <c r="CE71" s="33"/>
      <c r="CF71" s="33"/>
      <c r="CG71" s="33"/>
      <c r="CH71" s="33"/>
      <c r="CI71" s="33"/>
      <c r="CJ71" s="33"/>
      <c r="CK71" s="33"/>
      <c r="CL71" s="33"/>
      <c r="CM71" s="33"/>
      <c r="CN71" s="33"/>
      <c r="CO71" s="33"/>
      <c r="CP71" s="33"/>
      <c r="CQ71" s="33"/>
      <c r="CR71" s="33"/>
      <c r="CS71" s="33"/>
      <c r="CT71" s="33"/>
      <c r="CU71" s="33"/>
      <c r="CV71" s="33"/>
      <c r="CW71" s="33"/>
      <c r="CX71" s="33"/>
      <c r="CY71" s="33"/>
      <c r="CZ71" s="33"/>
      <c r="DA71" s="34"/>
    </row>
    <row r="72" spans="1:105" s="5" customFormat="1" ht="11.25" x14ac:dyDescent="0.2">
      <c r="A72" s="24">
        <v>6</v>
      </c>
      <c r="B72" s="25"/>
      <c r="C72" s="25"/>
      <c r="D72" s="25"/>
      <c r="E72" s="25"/>
      <c r="F72" s="25"/>
      <c r="G72" s="26"/>
      <c r="H72" s="9"/>
      <c r="I72" s="43" t="s">
        <v>119</v>
      </c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4"/>
      <c r="BB72" s="32" t="s">
        <v>111</v>
      </c>
      <c r="BC72" s="33"/>
      <c r="BD72" s="33"/>
      <c r="BE72" s="33"/>
      <c r="BF72" s="33"/>
      <c r="BG72" s="33"/>
      <c r="BH72" s="33"/>
      <c r="BI72" s="33"/>
      <c r="BJ72" s="33"/>
      <c r="BK72" s="34"/>
      <c r="BL72" s="32">
        <v>4</v>
      </c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33"/>
      <c r="CA72" s="33"/>
      <c r="CB72" s="33"/>
      <c r="CC72" s="33"/>
      <c r="CD72" s="33"/>
      <c r="CE72" s="33"/>
      <c r="CF72" s="33"/>
      <c r="CG72" s="33"/>
      <c r="CH72" s="33"/>
      <c r="CI72" s="33"/>
      <c r="CJ72" s="33"/>
      <c r="CK72" s="33"/>
      <c r="CL72" s="33"/>
      <c r="CM72" s="33"/>
      <c r="CN72" s="33"/>
      <c r="CO72" s="33"/>
      <c r="CP72" s="33"/>
      <c r="CQ72" s="33"/>
      <c r="CR72" s="33"/>
      <c r="CS72" s="33"/>
      <c r="CT72" s="33"/>
      <c r="CU72" s="33"/>
      <c r="CV72" s="33"/>
      <c r="CW72" s="33"/>
      <c r="CX72" s="33"/>
      <c r="CY72" s="33"/>
      <c r="CZ72" s="33"/>
      <c r="DA72" s="34"/>
    </row>
    <row r="74" spans="1:105" ht="18.75" x14ac:dyDescent="0.3">
      <c r="B74" s="12"/>
    </row>
    <row r="75" spans="1:105" ht="18.75" x14ac:dyDescent="0.3">
      <c r="B75" s="12"/>
      <c r="CD75" s="12"/>
    </row>
  </sheetData>
  <mergeCells count="249">
    <mergeCell ref="A71:G71"/>
    <mergeCell ref="I71:BA71"/>
    <mergeCell ref="BB71:BK71"/>
    <mergeCell ref="BL71:DA71"/>
    <mergeCell ref="A72:G72"/>
    <mergeCell ref="I72:BA72"/>
    <mergeCell ref="BB72:BK72"/>
    <mergeCell ref="BL72:DA72"/>
    <mergeCell ref="A69:G69"/>
    <mergeCell ref="I69:BA69"/>
    <mergeCell ref="BB69:BK69"/>
    <mergeCell ref="BL69:DA69"/>
    <mergeCell ref="A70:G70"/>
    <mergeCell ref="I70:BA70"/>
    <mergeCell ref="BB70:BK70"/>
    <mergeCell ref="BL70:DA70"/>
    <mergeCell ref="A66:DA66"/>
    <mergeCell ref="A67:G67"/>
    <mergeCell ref="I67:BA67"/>
    <mergeCell ref="BB67:BK67"/>
    <mergeCell ref="BL67:DA67"/>
    <mergeCell ref="A68:G68"/>
    <mergeCell ref="I68:BA68"/>
    <mergeCell ref="BB68:BK68"/>
    <mergeCell ref="BL68:DA68"/>
    <mergeCell ref="A64:G64"/>
    <mergeCell ref="I64:BA64"/>
    <mergeCell ref="BB64:BK64"/>
    <mergeCell ref="BL64:DA64"/>
    <mergeCell ref="A65:G65"/>
    <mergeCell ref="I65:BA65"/>
    <mergeCell ref="BB65:BK65"/>
    <mergeCell ref="BL65:DA65"/>
    <mergeCell ref="A62:G62"/>
    <mergeCell ref="I62:BA62"/>
    <mergeCell ref="BB62:BK62"/>
    <mergeCell ref="BL62:DA62"/>
    <mergeCell ref="A63:G63"/>
    <mergeCell ref="I63:BA63"/>
    <mergeCell ref="BB63:BK63"/>
    <mergeCell ref="BL63:DA63"/>
    <mergeCell ref="A60:G60"/>
    <mergeCell ref="I60:BA60"/>
    <mergeCell ref="BB60:BK60"/>
    <mergeCell ref="BL60:DA60"/>
    <mergeCell ref="A61:G61"/>
    <mergeCell ref="I61:BA61"/>
    <mergeCell ref="BB61:BK61"/>
    <mergeCell ref="BL61:DA61"/>
    <mergeCell ref="A58:G58"/>
    <mergeCell ref="I58:BA58"/>
    <mergeCell ref="BB58:BK58"/>
    <mergeCell ref="BL58:DA58"/>
    <mergeCell ref="A59:G59"/>
    <mergeCell ref="I59:BA59"/>
    <mergeCell ref="BB59:BK59"/>
    <mergeCell ref="BL59:DA59"/>
    <mergeCell ref="A56:G56"/>
    <mergeCell ref="I56:BA56"/>
    <mergeCell ref="BB56:BK56"/>
    <mergeCell ref="BL56:DA56"/>
    <mergeCell ref="A57:G57"/>
    <mergeCell ref="I57:BA57"/>
    <mergeCell ref="BB57:BK57"/>
    <mergeCell ref="BL57:DA57"/>
    <mergeCell ref="A54:G54"/>
    <mergeCell ref="I54:BA54"/>
    <mergeCell ref="BB54:BK54"/>
    <mergeCell ref="BL54:DA54"/>
    <mergeCell ref="A55:G55"/>
    <mergeCell ref="I55:BA55"/>
    <mergeCell ref="BB55:BK55"/>
    <mergeCell ref="BL55:DA55"/>
    <mergeCell ref="A52:G52"/>
    <mergeCell ref="I52:BA52"/>
    <mergeCell ref="BB52:BK52"/>
    <mergeCell ref="BL52:DA52"/>
    <mergeCell ref="A53:G53"/>
    <mergeCell ref="I53:BA53"/>
    <mergeCell ref="BB53:BK53"/>
    <mergeCell ref="BL53:DA53"/>
    <mergeCell ref="A50:G50"/>
    <mergeCell ref="I50:BA50"/>
    <mergeCell ref="BB50:BK50"/>
    <mergeCell ref="BL50:DA50"/>
    <mergeCell ref="A51:G51"/>
    <mergeCell ref="I51:BA51"/>
    <mergeCell ref="BB51:BK51"/>
    <mergeCell ref="BL51:DA51"/>
    <mergeCell ref="A48:G48"/>
    <mergeCell ref="I48:BA48"/>
    <mergeCell ref="BB48:BK48"/>
    <mergeCell ref="BL48:DA48"/>
    <mergeCell ref="A49:G49"/>
    <mergeCell ref="I49:BA49"/>
    <mergeCell ref="BB49:BK49"/>
    <mergeCell ref="BL49:DA49"/>
    <mergeCell ref="A46:G46"/>
    <mergeCell ref="I46:BA46"/>
    <mergeCell ref="BB46:BK46"/>
    <mergeCell ref="BL46:DA46"/>
    <mergeCell ref="A47:G47"/>
    <mergeCell ref="I47:BA47"/>
    <mergeCell ref="BB47:BK47"/>
    <mergeCell ref="BL47:DA47"/>
    <mergeCell ref="A44:G44"/>
    <mergeCell ref="I44:BA44"/>
    <mergeCell ref="BB44:BK44"/>
    <mergeCell ref="BL44:DA44"/>
    <mergeCell ref="A45:G45"/>
    <mergeCell ref="I45:BA45"/>
    <mergeCell ref="BB45:BK45"/>
    <mergeCell ref="BL45:DA45"/>
    <mergeCell ref="A42:G42"/>
    <mergeCell ref="I42:BA42"/>
    <mergeCell ref="BB42:BK42"/>
    <mergeCell ref="BL42:DA42"/>
    <mergeCell ref="A43:G43"/>
    <mergeCell ref="I43:BA43"/>
    <mergeCell ref="BB43:BK43"/>
    <mergeCell ref="BL43:DA43"/>
    <mergeCell ref="A40:G40"/>
    <mergeCell ref="I40:BA40"/>
    <mergeCell ref="BB40:BK40"/>
    <mergeCell ref="BL40:DA40"/>
    <mergeCell ref="A41:G41"/>
    <mergeCell ref="I41:BA41"/>
    <mergeCell ref="BB41:BK41"/>
    <mergeCell ref="BL41:DA41"/>
    <mergeCell ref="A38:G38"/>
    <mergeCell ref="I38:BA38"/>
    <mergeCell ref="BB38:BK38"/>
    <mergeCell ref="BL38:DA38"/>
    <mergeCell ref="A39:G39"/>
    <mergeCell ref="I39:BA39"/>
    <mergeCell ref="BB39:BK39"/>
    <mergeCell ref="BL39:DA39"/>
    <mergeCell ref="A36:G36"/>
    <mergeCell ref="I36:BA36"/>
    <mergeCell ref="BB36:BK36"/>
    <mergeCell ref="BL36:DA36"/>
    <mergeCell ref="A37:G37"/>
    <mergeCell ref="I37:BA37"/>
    <mergeCell ref="BB37:BK37"/>
    <mergeCell ref="BL37:DA37"/>
    <mergeCell ref="A34:G34"/>
    <mergeCell ref="I34:BA34"/>
    <mergeCell ref="BB34:BK34"/>
    <mergeCell ref="BL34:DA34"/>
    <mergeCell ref="A35:G35"/>
    <mergeCell ref="I35:BA35"/>
    <mergeCell ref="BB35:BK35"/>
    <mergeCell ref="BL35:DA35"/>
    <mergeCell ref="A32:G32"/>
    <mergeCell ref="I32:BA32"/>
    <mergeCell ref="BB32:BK32"/>
    <mergeCell ref="BL32:DA32"/>
    <mergeCell ref="A33:G33"/>
    <mergeCell ref="I33:BA33"/>
    <mergeCell ref="BB33:BK33"/>
    <mergeCell ref="BL33:DA33"/>
    <mergeCell ref="A30:G30"/>
    <mergeCell ref="I30:BA30"/>
    <mergeCell ref="BB30:BK30"/>
    <mergeCell ref="BL30:DA30"/>
    <mergeCell ref="A31:G31"/>
    <mergeCell ref="I31:BA31"/>
    <mergeCell ref="BB31:BK31"/>
    <mergeCell ref="BL31:DA31"/>
    <mergeCell ref="A28:G28"/>
    <mergeCell ref="I28:BA28"/>
    <mergeCell ref="BB28:BK28"/>
    <mergeCell ref="BL28:DA28"/>
    <mergeCell ref="A29:G29"/>
    <mergeCell ref="I29:BA29"/>
    <mergeCell ref="BB29:BK29"/>
    <mergeCell ref="BL29:DA29"/>
    <mergeCell ref="A26:G26"/>
    <mergeCell ref="I26:BA26"/>
    <mergeCell ref="BB26:BK26"/>
    <mergeCell ref="BL26:DA26"/>
    <mergeCell ref="A27:G27"/>
    <mergeCell ref="I27:BA27"/>
    <mergeCell ref="BB27:BK27"/>
    <mergeCell ref="BL27:DA27"/>
    <mergeCell ref="A24:G24"/>
    <mergeCell ref="I24:BA24"/>
    <mergeCell ref="BB24:BK24"/>
    <mergeCell ref="BL24:DA24"/>
    <mergeCell ref="A25:G25"/>
    <mergeCell ref="I25:BA25"/>
    <mergeCell ref="BB25:BK25"/>
    <mergeCell ref="BL25:DA25"/>
    <mergeCell ref="A22:G22"/>
    <mergeCell ref="I22:BA22"/>
    <mergeCell ref="BB22:BK22"/>
    <mergeCell ref="BL22:DA22"/>
    <mergeCell ref="A23:G23"/>
    <mergeCell ref="I23:BA23"/>
    <mergeCell ref="BB23:BK23"/>
    <mergeCell ref="BL23:DA23"/>
    <mergeCell ref="A20:G20"/>
    <mergeCell ref="I20:BA20"/>
    <mergeCell ref="BB20:BK20"/>
    <mergeCell ref="BL20:DA20"/>
    <mergeCell ref="A21:G21"/>
    <mergeCell ref="I21:BA21"/>
    <mergeCell ref="BB21:BK21"/>
    <mergeCell ref="BL21:DA21"/>
    <mergeCell ref="A18:G18"/>
    <mergeCell ref="I18:BA18"/>
    <mergeCell ref="BB18:BK18"/>
    <mergeCell ref="BL18:DA18"/>
    <mergeCell ref="A19:G19"/>
    <mergeCell ref="I19:BA19"/>
    <mergeCell ref="BB19:BK19"/>
    <mergeCell ref="BL19:DA19"/>
    <mergeCell ref="A13:G13"/>
    <mergeCell ref="H13:BA13"/>
    <mergeCell ref="BB13:BK13"/>
    <mergeCell ref="BL13:DA13"/>
    <mergeCell ref="A16:G16"/>
    <mergeCell ref="I16:BA16"/>
    <mergeCell ref="BB16:BK16"/>
    <mergeCell ref="BL16:DA16"/>
    <mergeCell ref="A17:G17"/>
    <mergeCell ref="I17:BA17"/>
    <mergeCell ref="BB17:BK17"/>
    <mergeCell ref="BL17:DA17"/>
    <mergeCell ref="A14:G14"/>
    <mergeCell ref="I14:BA14"/>
    <mergeCell ref="BB14:BK14"/>
    <mergeCell ref="BL14:DA14"/>
    <mergeCell ref="A15:G15"/>
    <mergeCell ref="I15:BA15"/>
    <mergeCell ref="BB15:BK15"/>
    <mergeCell ref="BL15:DA15"/>
    <mergeCell ref="CD2:DA2"/>
    <mergeCell ref="A6:DA6"/>
    <mergeCell ref="Y7:CB7"/>
    <mergeCell ref="Y8:CB8"/>
    <mergeCell ref="N9:Y9"/>
    <mergeCell ref="Z9:AC9"/>
    <mergeCell ref="AD9:CR9"/>
    <mergeCell ref="A10:DA10"/>
    <mergeCell ref="A12:G12"/>
    <mergeCell ref="H12:BA12"/>
    <mergeCell ref="BB12:BK12"/>
    <mergeCell ref="BL12:DA12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2022</vt:lpstr>
      <vt:lpstr>2019</vt:lpstr>
      <vt:lpstr>'2019'!Заголовки_для_печати</vt:lpstr>
      <vt:lpstr>'2022'!Заголовки_для_печати</vt:lpstr>
      <vt:lpstr>'2022'!Область_печати</vt:lpstr>
    </vt:vector>
  </TitlesOfParts>
  <Company>Gazprom JSC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Бородуля Анжелика Степановна</dc:creator>
  <cp:lastModifiedBy>Алексеев Константин Николаевич</cp:lastModifiedBy>
  <cp:lastPrinted>2020-03-23T02:44:19Z</cp:lastPrinted>
  <dcterms:created xsi:type="dcterms:W3CDTF">2018-06-14T10:38:19Z</dcterms:created>
  <dcterms:modified xsi:type="dcterms:W3CDTF">2022-12-02T13:00:52Z</dcterms:modified>
</cp:coreProperties>
</file>