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75" yWindow="60" windowWidth="2385" windowHeight="1800" tabRatio="760"/>
  </bookViews>
  <sheets>
    <sheet name="Приложение 2_Форма 2" sheetId="7" r:id="rId1"/>
    <sheet name="Лист1" sheetId="8" r:id="rId2"/>
  </sheets>
  <externalReferences>
    <externalReference r:id="rId3"/>
    <externalReference r:id="rId4"/>
    <externalReference r:id="rId5"/>
  </externalReferences>
  <definedNames>
    <definedName name="_xlnm.Print_Titles" localSheetId="0">'Приложение 2_Форма 2'!$9:$9</definedName>
  </definedNames>
  <calcPr calcId="152511" iterate="1"/>
</workbook>
</file>

<file path=xl/calcChain.xml><?xml version="1.0" encoding="utf-8"?>
<calcChain xmlns="http://schemas.openxmlformats.org/spreadsheetml/2006/main">
  <c r="E19" i="8" l="1"/>
  <c r="E18" i="8"/>
  <c r="E16" i="8"/>
  <c r="E17" i="8"/>
  <c r="E14" i="8"/>
  <c r="E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3" i="8"/>
  <c r="D21" i="8"/>
  <c r="D14" i="8"/>
  <c r="D13" i="8"/>
  <c r="D11" i="8"/>
  <c r="D10" i="8"/>
  <c r="D9" i="8"/>
  <c r="D25" i="8"/>
  <c r="D24" i="8"/>
  <c r="D22" i="8"/>
  <c r="D20" i="8"/>
  <c r="D15" i="8"/>
  <c r="D12" i="8"/>
  <c r="A7" i="8" l="1"/>
  <c r="A6" i="8"/>
  <c r="A5" i="8"/>
  <c r="A4" i="8"/>
  <c r="A3" i="8"/>
  <c r="E4" i="8"/>
  <c r="D4" i="8"/>
  <c r="E3" i="8" l="1"/>
  <c r="E7" i="8" s="1"/>
  <c r="E23" i="8" s="1"/>
  <c r="D3" i="8" l="1"/>
  <c r="D7" i="8" s="1"/>
</calcChain>
</file>

<file path=xl/sharedStrings.xml><?xml version="1.0" encoding="utf-8"?>
<sst xmlns="http://schemas.openxmlformats.org/spreadsheetml/2006/main" count="286" uniqueCount="175">
  <si>
    <t>(наименование субъекта естественной монополии)</t>
  </si>
  <si>
    <t>Информация об основных показателях финансово-хозяйственной деятельности</t>
  </si>
  <si>
    <t>№</t>
  </si>
  <si>
    <t>Наименование показателя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</si>
  <si>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</si>
  <si>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</si>
  <si>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</si>
  <si>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</si>
  <si>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</si>
  <si>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</si>
  <si>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</si>
  <si>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</si>
  <si>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</si>
  <si>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</si>
  <si>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</si>
  <si>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</si>
  <si>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</si>
  <si>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</si>
  <si>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</si>
  <si>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</si>
  <si>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</si>
  <si>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</si>
  <si>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</si>
  <si>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</si>
  <si>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</si>
  <si>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</si>
  <si>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</si>
  <si>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</si>
  <si>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</si>
  <si>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</si>
  <si>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</si>
  <si>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</si>
  <si>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</si>
  <si>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</si>
  <si>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</si>
  <si>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</si>
  <si>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</si>
  <si>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</si>
  <si>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</si>
  <si>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</si>
  <si>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</si>
  <si>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</t>
  </si>
  <si>
    <t>Аренда (лизинг), в том числе:</t>
  </si>
  <si>
    <t>1.5.2.1</t>
  </si>
  <si>
    <t>1.5.2.2</t>
  </si>
  <si>
    <t>1.5.3</t>
  </si>
  <si>
    <t>1.5.3.1</t>
  </si>
  <si>
    <t>1.5.3.2</t>
  </si>
  <si>
    <t>страхование имущества</t>
  </si>
  <si>
    <t>1.5.3.3</t>
  </si>
  <si>
    <t>1.5.4</t>
  </si>
  <si>
    <t>Капитальный ремонт</t>
  </si>
  <si>
    <t>1.5.5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</si>
  <si>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</si>
  <si>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</si>
  <si>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</si>
  <si>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</si>
  <si>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</si>
  <si>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</si>
  <si>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</si>
  <si>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</si>
  <si>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</si>
  <si>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1.5.6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</si>
  <si>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</si>
  <si>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</si>
  <si>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</si>
  <si>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</si>
  <si>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</si>
  <si>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</si>
  <si>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</si>
  <si>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</si>
  <si>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</si>
  <si>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</si>
  <si>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3.1</t>
  </si>
  <si>
    <t>Услуги банков</t>
  </si>
  <si>
    <t>3.2</t>
  </si>
  <si>
    <t>Проценты по целевым кредитам</t>
  </si>
  <si>
    <t>3.3</t>
  </si>
  <si>
    <t>Социальное развитие и выплаты социального характера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</si>
  <si>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</si>
  <si>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</si>
  <si>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</si>
  <si>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</si>
  <si>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</si>
  <si>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</si>
  <si>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</si>
  <si>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</si>
  <si>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</si>
  <si>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</si>
  <si>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</si>
  <si>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</si>
  <si>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</si>
  <si>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</si>
  <si>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</si>
  <si>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</si>
  <si>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</si>
  <si>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</si>
  <si>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ПАО "Газпром"</t>
  </si>
  <si>
    <t>по магистральным трубопроводам, входящим в Единую систему газоснабжения</t>
  </si>
  <si>
    <t>Всего на долю по транспортировке газа</t>
  </si>
  <si>
    <t>При оказании услуг по транспортировке газа для последующей поставки потребителям, расположенным:</t>
  </si>
  <si>
    <t>в пределах территории Российской Федерации</t>
  </si>
  <si>
    <t>за пределами территории Российской Федерации</t>
  </si>
  <si>
    <t>обобщенно по организациям, входящим в одну группу лиц с субъектом естественных монополий
 (дочерние общества)</t>
  </si>
  <si>
    <t>в отношении субъекта естественной монополии
 (головная компания)</t>
  </si>
  <si>
    <t>Расходы на транспортировку газа по данным бухгалтерского учета всего, в том числе:</t>
  </si>
  <si>
    <t>Прочие затраты</t>
  </si>
  <si>
    <t>Услуги сторонних организаций, в том числе:</t>
  </si>
  <si>
    <t>аренда (лизинг) здания</t>
  </si>
  <si>
    <t xml:space="preserve">аренда  (лизинг) газопроводов </t>
  </si>
  <si>
    <t>1.5.2.3</t>
  </si>
  <si>
    <t>1.5.2.4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</si>
  <si>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</si>
  <si>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</si>
  <si>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прочие виды страхования</t>
  </si>
  <si>
    <t>Прочие расходы, в том числе:</t>
  </si>
  <si>
    <t>Необходимая сумма чистой прибыли</t>
  </si>
  <si>
    <t>Потребность в прибыли до налогообложения:</t>
  </si>
  <si>
    <t xml:space="preserve">  4.1.1</t>
  </si>
  <si>
    <t>4.1.1.1</t>
  </si>
  <si>
    <t>4.1.1.2</t>
  </si>
  <si>
    <t>4.1.1.3</t>
  </si>
  <si>
    <t xml:space="preserve">  4.1.2</t>
  </si>
  <si>
    <t>человек</t>
  </si>
  <si>
    <t>штук</t>
  </si>
  <si>
    <t>млн. руб.</t>
  </si>
  <si>
    <t xml:space="preserve">Приложение №2 
к приказу ФАС России
от 18.01.2019 № 38/19
Форма 2
</t>
  </si>
  <si>
    <t>арендная плата (лизинг) за прочее имущество(земли)</t>
  </si>
  <si>
    <t>аренда (лизинг) основных средств</t>
  </si>
  <si>
    <t>Суммарные расходы организаций, входящих в одну группу лиц с субъектом естественных монополий без учета арендной платы газопроводов ПАО "Газпром"**</t>
  </si>
  <si>
    <t>Доля отнесения расходов субъекта регулирования, в отношении которых раздельный учет по видам деятельности не предусмотрен *</t>
  </si>
  <si>
    <t xml:space="preserve">*) </t>
  </si>
  <si>
    <t>Удельный вес расходов по транспортировке газа в сумме расходов ПАО "Газпром" по основным видам деятельности (по данным управленческого учета)</t>
  </si>
  <si>
    <t>**)</t>
  </si>
  <si>
    <t>Суммарные расходы ДООО ПАО "Газпром", относимые на себестоимость, в добыче, переработке, транспортировке и хранении газа и ж/у, с учетом положений пункта 18 Методики расчета тарифов на услуги по транспортировке газа по магистральным газопроводам, утвержденной приказои ФСТ России 23.08.2005 №388-э/1</t>
  </si>
  <si>
    <r>
      <t xml:space="preserve">за </t>
    </r>
    <r>
      <rPr>
        <b/>
        <u/>
        <sz val="12"/>
        <rFont val="Times New Roman"/>
        <family val="1"/>
        <charset val="204"/>
      </rPr>
      <t>2019 год</t>
    </r>
    <r>
      <rPr>
        <b/>
        <sz val="12"/>
        <rFont val="Times New Roman"/>
        <family val="1"/>
        <charset val="204"/>
      </rPr>
      <t xml:space="preserve"> в сфере оказания услуг по транспортировке газа</t>
    </r>
  </si>
  <si>
    <t>в том числе</t>
  </si>
  <si>
    <t>услуги всех видов транспорта</t>
  </si>
  <si>
    <t>услуги связи</t>
  </si>
  <si>
    <t>техническое обслуживание и ремонт</t>
  </si>
  <si>
    <t>диагностика</t>
  </si>
  <si>
    <t>Обеспечение пожарной безопасности и охрана</t>
  </si>
  <si>
    <t>Обучение персонала</t>
  </si>
  <si>
    <t>Материально-техническое обеспечение</t>
  </si>
  <si>
    <t>Услуги по транспортировке сырья и готовой продукции</t>
  </si>
  <si>
    <t>Услуги по водоснабжению и водоотведению</t>
  </si>
  <si>
    <t>Содержание вахтовых поселков</t>
  </si>
  <si>
    <t>Общепроизводственные расходы</t>
  </si>
  <si>
    <t>Общехозяйственные расходы</t>
  </si>
  <si>
    <t>в т.ч.</t>
  </si>
  <si>
    <t>Материалы на производственные нужды</t>
  </si>
  <si>
    <t>Газ на собственные нужды</t>
  </si>
  <si>
    <t>Энергия на технологические нужды</t>
  </si>
  <si>
    <t>Затраты на оплату труда персонала основного производства</t>
  </si>
  <si>
    <t>Взносы в государственные внебюджетные фонды</t>
  </si>
  <si>
    <t>Амортизация внеоборотных активов производственного назначения</t>
  </si>
  <si>
    <t>Аренда основных средств производственного назначения</t>
  </si>
  <si>
    <t>Налоги и иные обязательные платежи, связанные с производством</t>
  </si>
  <si>
    <t>Затраты по договорам страхования</t>
  </si>
  <si>
    <t>Капитальные ремонт основных средств производственного назначения</t>
  </si>
  <si>
    <t>Услуги транспорта</t>
  </si>
  <si>
    <t>Диагностика</t>
  </si>
  <si>
    <t>Техническое обслуживание и ремонт</t>
  </si>
  <si>
    <t>Услуги связи</t>
  </si>
  <si>
    <t>Охрана труда и техника безопасности</t>
  </si>
  <si>
    <t>Подготовка кадров</t>
  </si>
  <si>
    <t>Прочие услуги производственного назначения, в т.ч.</t>
  </si>
  <si>
    <t>Расшифровка других затрат</t>
  </si>
  <si>
    <t>дочерние общества</t>
  </si>
  <si>
    <t>головная компания</t>
  </si>
  <si>
    <t>Юридические и консультационные услуги</t>
  </si>
  <si>
    <t>Прединвестиционные исследования и НИОКР</t>
  </si>
  <si>
    <t>Услуги по обеспечению безопасного функционирования объектов ЕСГ</t>
  </si>
  <si>
    <t>Затраты на информационно-аналитические услуги</t>
  </si>
  <si>
    <t xml:space="preserve"> -"-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</si>
</sst>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9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P\TSENOOBRAZ\Metodolog\&#1057;&#1087;&#1077;&#1094;&#1080;&#1072;&#1083;&#1100;&#1085;&#1072;&#1103;%20&#1080;&#1085;&#1092;&#1086;&#1088;&#1084;&#1072;&#1094;&#1080;&#1103;\&#1058;&#1072;&#1088;&#1080;&#1092;&#1099;%20&#1085;&#1072;%20&#1090;&#1088;&#1072;&#1085;&#1089;&#1087;&#1086;&#1088;&#1090;&#1080;&#1088;&#1086;&#1074;&#1082;&#1091;\&#1053;&#1077;&#1079;&#1072;&#1074;&#1080;&#1089;&#1080;&#1084;&#1099;&#1077;_2020\&#1060;&#1072;&#1082;&#1090;%202019\&#1042;&#1093;&#1086;&#1076;&#1103;&#1097;&#1080;&#1077;\&#1040;&#1073;&#1076;&#1091;&#1083;&#1083;&#1080;&#1085;\&#1050;&#1086;&#1087;&#1080;&#1103;%20&#1050;&#1086;&#1087;&#1080;&#1103;%205-007-&#1054;_&#1069;&#1055;&#1044;%2017&#1044;&#1054;_2019&#1092;&#1072;&#1082;&#109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P\TSENOOBRAZ\Metodolog\&#1057;&#1087;&#1077;&#1094;&#1080;&#1072;&#1083;&#1100;&#1085;&#1072;&#1103;%20&#1080;&#1085;&#1092;&#1086;&#1088;&#1084;&#1072;&#1094;&#1080;&#1103;\&#1058;&#1072;&#1088;&#1080;&#1092;&#1099;%20&#1085;&#1072;%20&#1090;&#1088;&#1072;&#1085;&#1089;&#1087;&#1086;&#1088;&#1090;&#1080;&#1088;&#1086;&#1074;&#1082;&#1091;\&#1053;&#1077;&#1079;&#1072;&#1074;&#1080;&#1089;&#1080;&#1084;&#1099;&#1077;_2020\&#1060;&#1072;&#1082;&#1090;%202019\&#1050;&#1086;&#1087;&#1080;&#1103;%20&#1053;&#1077;&#1079;&#1072;&#1074;&#1080;&#1089;&#1080;&#1084;&#1099;&#1077;_2019%20&#1092;&#1072;&#1082;&#1090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P\TSENOOBRAZ\Metodolog\ALL\&#1057;&#1090;&#1072;&#1085;&#1076;&#1072;&#1088;&#1090;&#1099;%20&#1088;&#1072;&#1089;&#1082;&#1088;&#1099;&#1090;&#1080;&#1103;%20&#1080;&#1085;&#1092;&#1086;&#1088;&#1084;&#1072;&#1094;&#1080;&#1080;\&#1058;&#1072;&#1088;&#1080;&#1092;%20&#1086;&#1089;&#1085;&#1086;&#1074;&#1085;&#1086;&#1081;\&#1060;&#1072;&#1082;&#1090;%202019\&#1044;&#1083;&#1103;%20&#1042;&#1070;&#1061;%20&#1055;&#1054;%20&#1057;&#1058;&#1040;&#1053;&#1044;&#1040;&#1056;&#1058;&#1040;&#1052;\&#1053;&#1077;&#1079;&#1072;&#1074;&#1080;&#1089;&#1080;&#1084;&#1099;&#1077;_2019%20&#1092;&#1072;&#1082;&#1090;%20&#1076;&#1083;&#1103;%20&#1042;&#1070;&#1061;%20&#1087;&#1086;%20&#1089;&#1090;&#1072;&#1085;&#1076;&#1072;&#1088;&#1090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>
        <row r="37">
          <cell r="U37">
            <v>1089077.3795343204</v>
          </cell>
        </row>
        <row r="129">
          <cell r="U129">
            <v>28717.109307579998</v>
          </cell>
        </row>
        <row r="132">
          <cell r="U132">
            <v>2478.3220308</v>
          </cell>
        </row>
        <row r="137">
          <cell r="U137">
            <v>23171.3584228</v>
          </cell>
        </row>
        <row r="140">
          <cell r="U140">
            <v>9042.9211273100009</v>
          </cell>
        </row>
        <row r="144">
          <cell r="U144">
            <v>3684.7032990900002</v>
          </cell>
        </row>
        <row r="147">
          <cell r="U147">
            <v>172.09532202</v>
          </cell>
        </row>
        <row r="150">
          <cell r="U150">
            <v>548.95574545999989</v>
          </cell>
        </row>
        <row r="151">
          <cell r="U151">
            <v>5532.5618440400003</v>
          </cell>
        </row>
        <row r="152">
          <cell r="U152">
            <v>0.81624972000000007</v>
          </cell>
        </row>
        <row r="155">
          <cell r="U155">
            <v>3180.1386115400001</v>
          </cell>
        </row>
        <row r="156">
          <cell r="U156">
            <v>1418.2289021300001</v>
          </cell>
        </row>
        <row r="159">
          <cell r="U159">
            <v>8327.00111965</v>
          </cell>
        </row>
        <row r="160">
          <cell r="U160">
            <v>115.482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тарифа 2020 "/>
      <sheetName val="прил 2(без ЧП)"/>
      <sheetName val="Исх дан"/>
      <sheetName val="прил 2(свод.расчет тарифа)"/>
      <sheetName val="прил 3(чист.приб.)"/>
      <sheetName val="прил 4(объемы тр-ки с Бов)"/>
      <sheetName val="прил 5(ГРС)"/>
      <sheetName val="прил 5а (Смета ГРС)"/>
      <sheetName val="прил 12(экон.пок.доч.)"/>
      <sheetName val="пр13(общехоз.доч.)"/>
      <sheetName val="прил 14"/>
      <sheetName val="прил 15 (затр.голов.комп)"/>
      <sheetName val="прил 15 (затр.голов.комп)анализ"/>
      <sheetName val="прил 16 (внереал)"/>
      <sheetName val="прил 16 (внереал) (анализ)"/>
      <sheetName val="прил 17(опер)"/>
      <sheetName val="прил 17(опер) (анализ)"/>
      <sheetName val="прил 18(собст.доб.)"/>
      <sheetName val="прил 19 (аренда)"/>
      <sheetName val="прил 20(кап.стр.)"/>
      <sheetName val="2019 факт"/>
      <sheetName val="2018_Кап строй (Факт)"/>
      <sheetName val="2017_Кап строй Факт"/>
      <sheetName val="прил 22(распред специф КВ)"/>
      <sheetName val="прил 23(кв на доб.и тр.)"/>
      <sheetName val="прил 25(кредиты)"/>
      <sheetName val="Далее не надо"/>
      <sheetName val="обяз-ва"/>
      <sheetName val="КВ ДООО"/>
      <sheetName val="прил 27 (свод.расч. тарифа) км"/>
      <sheetName val="прил 28 (чист.приб.) км"/>
      <sheetName val="прил 29 Расчет протяж внут экс"/>
      <sheetName val="проект тарифа 2019  км"/>
      <sheetName val="ДАЛЕЕ-НЕ НАДО"/>
      <sheetName val="прил 25(ставки)"/>
      <sheetName val="пр 24 (Возмещ КВ) (без инфл)"/>
      <sheetName val="распред Бов-Ухта-Торжок"/>
      <sheetName val="2017 г._Кап стой_ актуализ план"/>
    </sheetNames>
    <sheetDataSet>
      <sheetData sheetId="0"/>
      <sheetData sheetId="1"/>
      <sheetData sheetId="2"/>
      <sheetData sheetId="3">
        <row r="28">
          <cell r="AA28">
            <v>36963.954709565136</v>
          </cell>
        </row>
      </sheetData>
      <sheetData sheetId="4">
        <row r="15">
          <cell r="AA15">
            <v>272809.56138906308</v>
          </cell>
        </row>
      </sheetData>
      <sheetData sheetId="5"/>
      <sheetData sheetId="6"/>
      <sheetData sheetId="7"/>
      <sheetData sheetId="8">
        <row r="18">
          <cell r="AS18">
            <v>1014305.14846801</v>
          </cell>
        </row>
      </sheetData>
      <sheetData sheetId="9"/>
      <sheetData sheetId="10">
        <row r="222">
          <cell r="B222">
            <v>2384264.1045864499</v>
          </cell>
        </row>
      </sheetData>
      <sheetData sheetId="11">
        <row r="55">
          <cell r="AU55">
            <v>661.97592715992562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тарифа 2020 "/>
      <sheetName val="прил 2(без ЧП)"/>
      <sheetName val="Исх дан"/>
      <sheetName val="прил 2(свод.расчет тарифа)"/>
      <sheetName val="прил 3(чист.приб.)"/>
      <sheetName val="прил 4(объемы тр-ки с Бов)"/>
      <sheetName val="прил 5(ГРС)"/>
      <sheetName val="прил 5а (Смета ГРС)"/>
      <sheetName val="прил 12(экон.пок.доч.)"/>
      <sheetName val="пр13(общехоз.доч.)"/>
      <sheetName val="прил 14"/>
      <sheetName val="прил 15 (затр.голов.комп)"/>
      <sheetName val="прил 15 (затр.голов.комп)анализ"/>
      <sheetName val="прил 16 (внереал)"/>
      <sheetName val="прил 16 (внереал) (анализ)"/>
      <sheetName val="прил 17(опер)"/>
      <sheetName val="прил 17(опер) (анализ)"/>
      <sheetName val="прил 18(собст.доб.)"/>
      <sheetName val="прил 19 (аренда)"/>
      <sheetName val="прил 20(кап.стр.)"/>
      <sheetName val="2019 факт"/>
      <sheetName val="2018_Кап строй (Факт)"/>
      <sheetName val="2017_Кап строй Факт"/>
      <sheetName val="прил 22(распред специф КВ)"/>
      <sheetName val="прил 23(кв на доб.и тр.)"/>
      <sheetName val="прил 25(кредиты)"/>
      <sheetName val="Далее не надо"/>
      <sheetName val="обяз-ва"/>
      <sheetName val="КВ ДООО"/>
      <sheetName val="прил 27 (свод.расч. тарифа) км"/>
      <sheetName val="прил 28 (чист.приб.) км"/>
      <sheetName val="прил 29 Расчет протяж внут экс"/>
      <sheetName val="проект тарифа 2019  км"/>
      <sheetName val="ДАЛЕЕ-НЕ НАДО"/>
      <sheetName val="прил 25(ставки)"/>
      <sheetName val="пр 24 (Возмещ КВ) (без инфл)"/>
      <sheetName val="распред Бов-Ухта-Торжок"/>
      <sheetName val="2017 г._Кап стой_ актуализ 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8">
          <cell r="AS68">
            <v>90455.505214949997</v>
          </cell>
        </row>
      </sheetData>
      <sheetData sheetId="9">
        <row r="20">
          <cell r="AL20">
            <v>770.16263085737421</v>
          </cell>
        </row>
        <row r="25">
          <cell r="AL25">
            <v>6.9693102699999994</v>
          </cell>
        </row>
        <row r="28">
          <cell r="AL28">
            <v>1601.5974022886592</v>
          </cell>
        </row>
        <row r="32">
          <cell r="AL32">
            <v>31139.39768307787</v>
          </cell>
        </row>
        <row r="36">
          <cell r="AL36">
            <v>7521.287671427066</v>
          </cell>
        </row>
        <row r="37">
          <cell r="AL37">
            <v>1555.7353477393378</v>
          </cell>
        </row>
        <row r="40">
          <cell r="AL40">
            <v>1485.9825949326821</v>
          </cell>
        </row>
        <row r="44">
          <cell r="AL44">
            <v>3928.8670215753868</v>
          </cell>
        </row>
        <row r="57">
          <cell r="AL57">
            <v>12302.439895431578</v>
          </cell>
        </row>
        <row r="74">
          <cell r="AL74">
            <v>467.97431148863961</v>
          </cell>
        </row>
        <row r="81">
          <cell r="AL81">
            <v>32213.379896518785</v>
          </cell>
        </row>
        <row r="83">
          <cell r="AL83">
            <v>8666.0898674302007</v>
          </cell>
        </row>
        <row r="86">
          <cell r="AL86">
            <v>24.021210186653164</v>
          </cell>
        </row>
        <row r="92">
          <cell r="AL92">
            <v>2715.0420036115534</v>
          </cell>
        </row>
        <row r="95">
          <cell r="AL95">
            <v>3771.933000764659</v>
          </cell>
        </row>
        <row r="99">
          <cell r="AL99">
            <v>1270.9772063232506</v>
          </cell>
        </row>
        <row r="102">
          <cell r="AL102">
            <v>33.566240572591205</v>
          </cell>
        </row>
        <row r="105">
          <cell r="AL105">
            <v>393.50210447799145</v>
          </cell>
        </row>
        <row r="108">
          <cell r="AL108">
            <v>3039.2785529606949</v>
          </cell>
        </row>
        <row r="112">
          <cell r="AL112">
            <v>500.08271561209438</v>
          </cell>
        </row>
        <row r="115">
          <cell r="AL115">
            <v>10.068716753242651</v>
          </cell>
        </row>
        <row r="116">
          <cell r="AL116">
            <v>11788.774993958472</v>
          </cell>
        </row>
      </sheetData>
      <sheetData sheetId="10"/>
      <sheetData sheetId="11">
        <row r="107">
          <cell r="AU107">
            <v>1778.1181984762597</v>
          </cell>
        </row>
        <row r="129">
          <cell r="AU129">
            <v>21.133542671121241</v>
          </cell>
        </row>
        <row r="133">
          <cell r="AU133">
            <v>714.71856319140102</v>
          </cell>
        </row>
        <row r="139">
          <cell r="AU139">
            <v>602.837569133893</v>
          </cell>
        </row>
        <row r="147">
          <cell r="AU147">
            <v>803.64490160444973</v>
          </cell>
        </row>
        <row r="169">
          <cell r="AU169">
            <v>420.9187963041457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115" zoomScaleNormal="115" workbookViewId="0">
      <selection activeCell="D70" sqref="D70:G70"/>
    </sheetView>
  </sheetViews>
  <sheetFormatPr defaultColWidth="0.85546875" defaultRowHeight="12.75" x14ac:dyDescent="0.2"/>
  <cols>
    <col min="1" max="1" width="8.42578125" style="10" customWidth="1"/>
    <col min="2" max="2" width="37.140625" style="1" customWidth="1"/>
    <col min="3" max="3" width="8.42578125" style="10" customWidth="1"/>
    <col min="4" max="4" width="16" style="1" customWidth="1"/>
    <col min="5" max="5" width="14.7109375" style="1" customWidth="1"/>
    <col min="6" max="6" width="18.42578125" style="1" customWidth="1"/>
    <col min="7" max="7" width="19" style="1" customWidth="1"/>
    <col min="8" max="16384" width="0.85546875" style="1"/>
  </cols>
  <sheetData>
    <row r="1" spans="1:14" ht="54.75" customHeight="1" x14ac:dyDescent="0.2">
      <c r="A1" s="33" t="s">
        <v>126</v>
      </c>
      <c r="B1" s="33"/>
      <c r="C1" s="33"/>
      <c r="D1" s="33"/>
      <c r="E1" s="33"/>
      <c r="F1" s="33"/>
      <c r="G1" s="33"/>
    </row>
    <row r="2" spans="1:14" s="3" customFormat="1" ht="15" customHeight="1" x14ac:dyDescent="0.25">
      <c r="A2" s="39" t="s">
        <v>1</v>
      </c>
      <c r="B2" s="39"/>
      <c r="C2" s="39"/>
      <c r="D2" s="39"/>
      <c r="E2" s="39"/>
      <c r="F2" s="39"/>
      <c r="G2" s="39"/>
    </row>
    <row r="3" spans="1:14" s="3" customFormat="1" ht="15" customHeight="1" x14ac:dyDescent="0.25">
      <c r="A3" s="40" t="s">
        <v>97</v>
      </c>
      <c r="B3" s="40"/>
      <c r="C3" s="40"/>
      <c r="D3" s="40"/>
      <c r="E3" s="40"/>
      <c r="F3" s="40"/>
      <c r="G3" s="40"/>
    </row>
    <row r="4" spans="1:14" s="2" customFormat="1" ht="11.25" x14ac:dyDescent="0.2">
      <c r="A4" s="46" t="s">
        <v>0</v>
      </c>
      <c r="B4" s="46"/>
      <c r="C4" s="46"/>
      <c r="D4" s="46"/>
      <c r="E4" s="46"/>
      <c r="F4" s="46"/>
      <c r="G4" s="46"/>
    </row>
    <row r="5" spans="1:14" s="3" customFormat="1" ht="15" customHeight="1" x14ac:dyDescent="0.25">
      <c r="A5" s="39" t="s">
        <v>135</v>
      </c>
      <c r="B5" s="39"/>
      <c r="C5" s="39"/>
      <c r="D5" s="39"/>
      <c r="E5" s="39"/>
      <c r="F5" s="39"/>
      <c r="G5" s="39"/>
      <c r="H5" s="8"/>
      <c r="I5" s="8"/>
      <c r="J5" s="8"/>
      <c r="K5" s="8"/>
      <c r="L5" s="8"/>
      <c r="M5" s="8"/>
      <c r="N5" s="8"/>
    </row>
    <row r="6" spans="1:14" s="3" customFormat="1" ht="15" customHeight="1" x14ac:dyDescent="0.25">
      <c r="A6" s="39" t="s">
        <v>98</v>
      </c>
      <c r="B6" s="39"/>
      <c r="C6" s="39"/>
      <c r="D6" s="39"/>
      <c r="E6" s="39"/>
      <c r="F6" s="39"/>
      <c r="G6" s="39"/>
    </row>
    <row r="7" spans="1:14" s="3" customFormat="1" ht="9" customHeight="1" x14ac:dyDescent="0.25">
      <c r="A7" s="56"/>
      <c r="B7" s="56"/>
      <c r="C7" s="56"/>
      <c r="D7" s="56"/>
      <c r="E7" s="56"/>
      <c r="F7" s="56"/>
      <c r="G7" s="56"/>
    </row>
    <row r="8" spans="1:14" s="18" customFormat="1" ht="24" customHeight="1" x14ac:dyDescent="0.25">
      <c r="A8" s="42" t="s">
        <v>2</v>
      </c>
      <c r="B8" s="42" t="s">
        <v>3</v>
      </c>
      <c r="C8" s="42" t="s">
        <v>4</v>
      </c>
      <c r="D8" s="44" t="s">
        <v>99</v>
      </c>
      <c r="E8" s="45"/>
      <c r="F8" s="44" t="s">
        <v>100</v>
      </c>
      <c r="G8" s="45"/>
    </row>
    <row r="9" spans="1:14" s="5" customFormat="1" ht="72" customHeight="1" x14ac:dyDescent="0.25">
      <c r="A9" s="43"/>
      <c r="B9" s="43"/>
      <c r="C9" s="43"/>
      <c r="D9" s="7" t="s">
        <v>103</v>
      </c>
      <c r="E9" s="7" t="s">
        <v>104</v>
      </c>
      <c r="F9" s="7" t="s">
        <v>101</v>
      </c>
      <c r="G9" s="7" t="s">
        <v>102</v>
      </c>
    </row>
    <row r="10" spans="1:14" s="5" customFormat="1" ht="11.25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</row>
    <row r="11" spans="1:14" s="4" customFormat="1" ht="21.75" customHeight="1" x14ac:dyDescent="0.15">
      <c r="A11" s="13">
        <v>1</v>
      </c>
      <c r="B11" s="11" t="s">
        <v>105</v>
      </c>
      <c r="C11" s="7" t="s">
        <v>125</v>
      </c>
      <c r="D11" s="19">
        <v>1014305.14846801</v>
      </c>
      <c r="E11" s="19">
        <v>36963.954709565136</v>
      </c>
      <c r="F11" s="19">
        <v>640286.7855232202</v>
      </c>
      <c r="G11" s="19">
        <v>410982.31765435485</v>
      </c>
    </row>
    <row r="12" spans="1:14" s="4" customFormat="1" ht="36.75" customHeight="1" x14ac:dyDescent="0.15">
      <c r="A12" s="13"/>
      <c r="B12" s="11" t="s">
        <v>130</v>
      </c>
      <c r="C12" s="7" t="s">
        <v>92</v>
      </c>
      <c r="D12" s="49">
        <v>0.44137718418937549</v>
      </c>
      <c r="E12" s="50"/>
      <c r="F12" s="23">
        <v>1620855.51825</v>
      </c>
      <c r="G12" s="11"/>
    </row>
    <row r="13" spans="1:14" s="4" customFormat="1" ht="45.75" customHeight="1" x14ac:dyDescent="0.15">
      <c r="A13" s="13"/>
      <c r="B13" s="11" t="s">
        <v>129</v>
      </c>
      <c r="C13" s="7" t="s">
        <v>125</v>
      </c>
      <c r="D13" s="34">
        <v>2384264.1045864499</v>
      </c>
      <c r="E13" s="35"/>
      <c r="F13" s="23">
        <v>980946.81825000001</v>
      </c>
      <c r="G13" s="11"/>
    </row>
    <row r="14" spans="1:14" s="4" customFormat="1" ht="11.25" customHeight="1" x14ac:dyDescent="0.15">
      <c r="A14" s="13" t="s">
        <v>5</v>
      </c>
      <c r="B14" s="11" t="s">
        <v>6</v>
      </c>
      <c r="C14" s="7" t="s">
        <v>125</v>
      </c>
      <c r="D14" s="19">
        <v>41054.180497269997</v>
      </c>
      <c r="E14" s="19">
        <v>4729.5597415890334</v>
      </c>
      <c r="F14" s="19">
        <v>30002.691334171461</v>
      </c>
      <c r="G14" s="19">
        <v>15781.048904687566</v>
      </c>
    </row>
    <row r="15" spans="1:14" s="4" customFormat="1" ht="11.25" customHeight="1" x14ac:dyDescent="0.15">
      <c r="A15" s="13" t="s">
        <v>7</v>
      </c>
      <c r="B15" s="11" t="s">
        <v>8</v>
      </c>
      <c r="C15" s="7" t="s">
        <v>125</v>
      </c>
      <c r="D15" s="19">
        <v>11138.29864103</v>
      </c>
      <c r="E15" s="19">
        <v>782.89580438156815</v>
      </c>
      <c r="F15" s="19">
        <v>7880.8298221238383</v>
      </c>
      <c r="G15" s="19">
        <v>4040.364623287729</v>
      </c>
    </row>
    <row r="16" spans="1:14" s="2" customFormat="1" ht="11.25" customHeight="1" x14ac:dyDescent="0.2">
      <c r="A16" s="13" t="s">
        <v>9</v>
      </c>
      <c r="B16" s="11" t="s">
        <v>10</v>
      </c>
      <c r="C16" s="7" t="s">
        <v>125</v>
      </c>
      <c r="D16" s="19">
        <v>183246.90476400001</v>
      </c>
      <c r="E16" s="11"/>
      <c r="F16" s="19">
        <v>111819.59547897216</v>
      </c>
      <c r="G16" s="19">
        <v>71427.309285027848</v>
      </c>
    </row>
    <row r="17" spans="1:7" s="2" customFormat="1" ht="11.25" customHeight="1" x14ac:dyDescent="0.2">
      <c r="A17" s="7" t="s">
        <v>11</v>
      </c>
      <c r="B17" s="6" t="s">
        <v>12</v>
      </c>
      <c r="C17" s="7" t="s">
        <v>125</v>
      </c>
      <c r="D17" s="20">
        <v>42095.126939820002</v>
      </c>
      <c r="E17" s="6"/>
      <c r="F17" s="20">
        <v>25931.97048889018</v>
      </c>
      <c r="G17" s="20">
        <v>16163.156450929822</v>
      </c>
    </row>
    <row r="18" spans="1:7" s="2" customFormat="1" ht="11.25" customHeight="1" x14ac:dyDescent="0.2">
      <c r="A18" s="7" t="s">
        <v>13</v>
      </c>
      <c r="B18" s="6" t="s">
        <v>14</v>
      </c>
      <c r="C18" s="7" t="s">
        <v>125</v>
      </c>
      <c r="D18" s="6"/>
      <c r="E18" s="6"/>
      <c r="F18" s="6"/>
      <c r="G18" s="6"/>
    </row>
    <row r="19" spans="1:7" s="2" customFormat="1" ht="11.25" customHeight="1" x14ac:dyDescent="0.2">
      <c r="A19" s="7" t="s">
        <v>15</v>
      </c>
      <c r="B19" s="6" t="s">
        <v>16</v>
      </c>
      <c r="C19" s="7" t="s">
        <v>125</v>
      </c>
      <c r="D19" s="20">
        <v>5858.6036917499996</v>
      </c>
      <c r="E19" s="6"/>
      <c r="F19" s="20">
        <v>3801.6275426807865</v>
      </c>
      <c r="G19" s="20">
        <v>2056.9761490692131</v>
      </c>
    </row>
    <row r="20" spans="1:7" s="2" customFormat="1" ht="11.25" customHeight="1" x14ac:dyDescent="0.2">
      <c r="A20" s="7" t="s">
        <v>17</v>
      </c>
      <c r="B20" s="6" t="s">
        <v>18</v>
      </c>
      <c r="C20" s="7" t="s">
        <v>125</v>
      </c>
      <c r="D20" s="6"/>
      <c r="E20" s="6"/>
      <c r="F20" s="6"/>
      <c r="G20" s="6"/>
    </row>
    <row r="21" spans="1:7" s="2" customFormat="1" ht="11.25" customHeight="1" x14ac:dyDescent="0.2">
      <c r="A21" s="7" t="s">
        <v>19</v>
      </c>
      <c r="B21" s="6" t="s">
        <v>20</v>
      </c>
      <c r="C21" s="7" t="s">
        <v>125</v>
      </c>
      <c r="D21" s="6"/>
      <c r="E21" s="6"/>
      <c r="F21" s="6"/>
      <c r="G21" s="6"/>
    </row>
    <row r="22" spans="1:7" s="2" customFormat="1" ht="11.25" customHeight="1" x14ac:dyDescent="0.2">
      <c r="A22" s="7" t="s">
        <v>21</v>
      </c>
      <c r="B22" s="6" t="s">
        <v>22</v>
      </c>
      <c r="C22" s="7" t="s">
        <v>125</v>
      </c>
      <c r="D22" s="20">
        <v>135293.17413242999</v>
      </c>
      <c r="E22" s="6"/>
      <c r="F22" s="20">
        <v>82085.997447401198</v>
      </c>
      <c r="G22" s="20">
        <v>53207.176685028797</v>
      </c>
    </row>
    <row r="23" spans="1:7" s="4" customFormat="1" ht="17.25" customHeight="1" x14ac:dyDescent="0.15">
      <c r="A23" s="13" t="s">
        <v>23</v>
      </c>
      <c r="B23" s="11" t="s">
        <v>24</v>
      </c>
      <c r="C23" s="7" t="s">
        <v>125</v>
      </c>
      <c r="D23" s="19">
        <v>8871.7425384300004</v>
      </c>
      <c r="E23" s="19">
        <v>661.97592715992562</v>
      </c>
      <c r="F23" s="19">
        <v>5946.9680908885903</v>
      </c>
      <c r="G23" s="19">
        <v>3586.7503747013352</v>
      </c>
    </row>
    <row r="24" spans="1:7" s="4" customFormat="1" ht="11.25" customHeight="1" x14ac:dyDescent="0.15">
      <c r="A24" s="13" t="s">
        <v>25</v>
      </c>
      <c r="B24" s="11" t="s">
        <v>106</v>
      </c>
      <c r="C24" s="7" t="s">
        <v>125</v>
      </c>
      <c r="D24" s="19">
        <v>769994.02202728007</v>
      </c>
      <c r="E24" s="19">
        <v>30789.523236434608</v>
      </c>
      <c r="F24" s="19">
        <v>484636.70079706423</v>
      </c>
      <c r="G24" s="19">
        <v>316146.84446665039</v>
      </c>
    </row>
    <row r="25" spans="1:7" s="4" customFormat="1" ht="21" customHeight="1" x14ac:dyDescent="0.15">
      <c r="A25" s="13" t="s">
        <v>26</v>
      </c>
      <c r="B25" s="11" t="s">
        <v>107</v>
      </c>
      <c r="C25" s="7" t="s">
        <v>125</v>
      </c>
      <c r="D25" s="19">
        <v>21432.190249849999</v>
      </c>
      <c r="E25" s="19">
        <v>22856.673534558573</v>
      </c>
      <c r="F25" s="19">
        <v>26803.758585546122</v>
      </c>
      <c r="G25" s="19">
        <v>17485.105198862453</v>
      </c>
    </row>
    <row r="26" spans="1:7" s="2" customFormat="1" ht="11.25" customHeight="1" x14ac:dyDescent="0.2">
      <c r="A26" s="7" t="s">
        <v>27</v>
      </c>
      <c r="B26" s="6" t="s">
        <v>28</v>
      </c>
      <c r="C26" s="7" t="s">
        <v>125</v>
      </c>
      <c r="D26" s="20">
        <v>95.818747430000002</v>
      </c>
      <c r="E26" s="20">
        <v>440.46429389303222</v>
      </c>
      <c r="F26" s="20">
        <v>324.56017031995674</v>
      </c>
      <c r="G26" s="20">
        <v>211.72287100307545</v>
      </c>
    </row>
    <row r="27" spans="1:7" s="2" customFormat="1" ht="11.25" customHeight="1" x14ac:dyDescent="0.2">
      <c r="A27" s="7" t="s">
        <v>29</v>
      </c>
      <c r="B27" s="6" t="s">
        <v>30</v>
      </c>
      <c r="C27" s="7" t="s">
        <v>125</v>
      </c>
      <c r="D27" s="6"/>
      <c r="E27" s="6"/>
      <c r="F27" s="6"/>
      <c r="G27" s="6"/>
    </row>
    <row r="28" spans="1:7" s="2" customFormat="1" ht="11.25" customHeight="1" x14ac:dyDescent="0.2">
      <c r="A28" s="7" t="s">
        <v>31</v>
      </c>
      <c r="B28" s="6" t="s">
        <v>32</v>
      </c>
      <c r="C28" s="7" t="s">
        <v>125</v>
      </c>
      <c r="D28" s="6"/>
      <c r="E28" s="20">
        <v>1654.6355732387317</v>
      </c>
      <c r="F28" s="20">
        <v>1001.3906129549612</v>
      </c>
      <c r="G28" s="20">
        <v>653.24496028377052</v>
      </c>
    </row>
    <row r="29" spans="1:7" s="2" customFormat="1" ht="11.25" customHeight="1" x14ac:dyDescent="0.2">
      <c r="A29" s="7" t="s">
        <v>33</v>
      </c>
      <c r="B29" s="6" t="s">
        <v>34</v>
      </c>
      <c r="C29" s="7" t="s">
        <v>125</v>
      </c>
      <c r="D29" s="6"/>
      <c r="E29" s="22">
        <v>68.793910246914479</v>
      </c>
      <c r="F29" s="22">
        <v>41.634289183620041</v>
      </c>
      <c r="G29" s="20">
        <v>27.159621063294438</v>
      </c>
    </row>
    <row r="30" spans="1:7" s="2" customFormat="1" ht="11.25" customHeight="1" x14ac:dyDescent="0.2">
      <c r="A30" s="7" t="s">
        <v>35</v>
      </c>
      <c r="B30" s="6" t="s">
        <v>36</v>
      </c>
      <c r="C30" s="7" t="s">
        <v>125</v>
      </c>
      <c r="D30" s="20">
        <v>7038.0634880099997</v>
      </c>
      <c r="E30" s="20">
        <v>4473.978444626292</v>
      </c>
      <c r="F30" s="20">
        <v>6967.1237061108432</v>
      </c>
      <c r="G30" s="20">
        <v>4544.9182265254485</v>
      </c>
    </row>
    <row r="31" spans="1:7" s="2" customFormat="1" ht="11.25" customHeight="1" x14ac:dyDescent="0.2">
      <c r="A31" s="7" t="s">
        <v>37</v>
      </c>
      <c r="B31" s="6" t="s">
        <v>38</v>
      </c>
      <c r="C31" s="7" t="s">
        <v>125</v>
      </c>
      <c r="D31" s="20">
        <v>7118.93296328</v>
      </c>
      <c r="E31" s="6"/>
      <c r="F31" s="20">
        <v>4308.4004471936287</v>
      </c>
      <c r="G31" s="20">
        <v>2810.5325160863713</v>
      </c>
    </row>
    <row r="32" spans="1:7" s="2" customFormat="1" ht="11.25" customHeight="1" x14ac:dyDescent="0.2">
      <c r="A32" s="7" t="s">
        <v>39</v>
      </c>
      <c r="B32" s="6" t="s">
        <v>40</v>
      </c>
      <c r="C32" s="7" t="s">
        <v>125</v>
      </c>
      <c r="D32" s="20">
        <v>7179.3750511299995</v>
      </c>
      <c r="E32" s="20">
        <v>16218.801312553602</v>
      </c>
      <c r="F32" s="22">
        <v>14160.64935978311</v>
      </c>
      <c r="G32" s="20">
        <v>9237.5270039004899</v>
      </c>
    </row>
    <row r="33" spans="1:7" s="4" customFormat="1" ht="11.25" customHeight="1" x14ac:dyDescent="0.15">
      <c r="A33" s="13" t="s">
        <v>41</v>
      </c>
      <c r="B33" s="11" t="s">
        <v>42</v>
      </c>
      <c r="C33" s="7" t="s">
        <v>125</v>
      </c>
      <c r="D33" s="19">
        <v>488944.45269594004</v>
      </c>
      <c r="E33" s="19">
        <v>248.5201188808129</v>
      </c>
      <c r="F33" s="19">
        <v>297609.85879155964</v>
      </c>
      <c r="G33" s="19">
        <v>191583.11402326118</v>
      </c>
    </row>
    <row r="34" spans="1:7" s="2" customFormat="1" ht="11.25" customHeight="1" x14ac:dyDescent="0.2">
      <c r="A34" s="7" t="s">
        <v>43</v>
      </c>
      <c r="B34" s="6" t="s">
        <v>108</v>
      </c>
      <c r="C34" s="7" t="s">
        <v>125</v>
      </c>
      <c r="D34" s="6"/>
      <c r="E34" s="6"/>
      <c r="F34" s="6"/>
      <c r="G34" s="6"/>
    </row>
    <row r="35" spans="1:7" s="2" customFormat="1" ht="11.25" customHeight="1" x14ac:dyDescent="0.2">
      <c r="A35" s="7" t="s">
        <v>44</v>
      </c>
      <c r="B35" s="6" t="s">
        <v>128</v>
      </c>
      <c r="C35" s="7" t="s">
        <v>125</v>
      </c>
      <c r="D35" s="6"/>
      <c r="E35" s="20">
        <v>35.997520270728032</v>
      </c>
      <c r="F35" s="20">
        <v>21.785811614218218</v>
      </c>
      <c r="G35" s="20">
        <v>14.211708656509813</v>
      </c>
    </row>
    <row r="36" spans="1:7" s="2" customFormat="1" ht="11.25" customHeight="1" x14ac:dyDescent="0.2">
      <c r="A36" s="7" t="s">
        <v>110</v>
      </c>
      <c r="B36" s="6" t="s">
        <v>109</v>
      </c>
      <c r="C36" s="7" t="s">
        <v>125</v>
      </c>
      <c r="D36" s="20">
        <v>487794.28570514004</v>
      </c>
      <c r="E36" s="6"/>
      <c r="F36" s="20">
        <v>297459.45363999472</v>
      </c>
      <c r="G36" s="20">
        <v>190334.83206514531</v>
      </c>
    </row>
    <row r="37" spans="1:7" s="2" customFormat="1" ht="11.25" customHeight="1" x14ac:dyDescent="0.2">
      <c r="A37" s="7" t="s">
        <v>111</v>
      </c>
      <c r="B37" s="6" t="s">
        <v>127</v>
      </c>
      <c r="C37" s="7" t="s">
        <v>125</v>
      </c>
      <c r="D37" s="20">
        <v>1150.1669908000001</v>
      </c>
      <c r="E37" s="20">
        <v>212.52259861008486</v>
      </c>
      <c r="F37" s="20">
        <v>128.61933995067375</v>
      </c>
      <c r="G37" s="20">
        <v>1234.0702494594111</v>
      </c>
    </row>
    <row r="38" spans="1:7" s="4" customFormat="1" ht="11.25" customHeight="1" x14ac:dyDescent="0.15">
      <c r="A38" s="13" t="s">
        <v>45</v>
      </c>
      <c r="B38" s="11" t="s">
        <v>112</v>
      </c>
      <c r="C38" s="7" t="s">
        <v>125</v>
      </c>
      <c r="D38" s="19">
        <v>885.54106978000004</v>
      </c>
      <c r="E38" s="19">
        <v>2285.2481603611368</v>
      </c>
      <c r="F38" s="19">
        <v>1949.050953339349</v>
      </c>
      <c r="G38" s="19">
        <v>1221.7382768017876</v>
      </c>
    </row>
    <row r="39" spans="1:7" s="2" customFormat="1" ht="32.25" customHeight="1" x14ac:dyDescent="0.2">
      <c r="A39" s="7" t="s">
        <v>46</v>
      </c>
      <c r="B39" s="6" t="s">
        <v>113</v>
      </c>
      <c r="C39" s="7" t="s">
        <v>125</v>
      </c>
      <c r="D39" s="20">
        <v>308.35946287000002</v>
      </c>
      <c r="E39" s="20">
        <v>35.078806098191066</v>
      </c>
      <c r="F39" s="20">
        <v>207.84991223238214</v>
      </c>
      <c r="G39" s="20">
        <v>135.58835673580896</v>
      </c>
    </row>
    <row r="40" spans="1:7" s="2" customFormat="1" ht="11.25" customHeight="1" x14ac:dyDescent="0.2">
      <c r="A40" s="7" t="s">
        <v>47</v>
      </c>
      <c r="B40" s="6" t="s">
        <v>48</v>
      </c>
      <c r="C40" s="7" t="s">
        <v>125</v>
      </c>
      <c r="D40" s="20">
        <v>404.21604982000002</v>
      </c>
      <c r="E40" s="20">
        <v>1917.7912538589089</v>
      </c>
      <c r="F40" s="20">
        <v>1405.2860670495406</v>
      </c>
      <c r="G40" s="20">
        <v>916.72123662936838</v>
      </c>
    </row>
    <row r="41" spans="1:7" s="2" customFormat="1" ht="11.25" customHeight="1" x14ac:dyDescent="0.2">
      <c r="A41" s="7" t="s">
        <v>49</v>
      </c>
      <c r="B41" s="6" t="s">
        <v>114</v>
      </c>
      <c r="C41" s="7" t="s">
        <v>125</v>
      </c>
      <c r="D41" s="20">
        <v>172.96555709</v>
      </c>
      <c r="E41" s="20">
        <v>332.37810040403701</v>
      </c>
      <c r="F41" s="20">
        <v>306</v>
      </c>
      <c r="G41" s="20">
        <v>199.34365749403702</v>
      </c>
    </row>
    <row r="42" spans="1:7" s="4" customFormat="1" ht="11.25" customHeight="1" x14ac:dyDescent="0.15">
      <c r="A42" s="13" t="s">
        <v>50</v>
      </c>
      <c r="B42" s="11" t="s">
        <v>51</v>
      </c>
      <c r="C42" s="7" t="s">
        <v>125</v>
      </c>
      <c r="D42" s="19">
        <v>81677.281302660005</v>
      </c>
      <c r="E42" s="11"/>
      <c r="F42" s="19">
        <v>51198.541389545513</v>
      </c>
      <c r="G42" s="19">
        <v>30478.739913114492</v>
      </c>
    </row>
    <row r="43" spans="1:7" s="4" customFormat="1" ht="17.25" customHeight="1" x14ac:dyDescent="0.15">
      <c r="A43" s="13" t="s">
        <v>52</v>
      </c>
      <c r="B43" s="11" t="s">
        <v>53</v>
      </c>
      <c r="C43" s="7" t="s">
        <v>125</v>
      </c>
      <c r="D43" s="19">
        <v>207.13551196</v>
      </c>
      <c r="E43" s="19">
        <v>1012.8233298354759</v>
      </c>
      <c r="F43" s="19">
        <v>744.4416695506103</v>
      </c>
      <c r="G43" s="19">
        <v>475.51717224486549</v>
      </c>
    </row>
    <row r="44" spans="1:7" s="2" customFormat="1" ht="11.25" customHeight="1" x14ac:dyDescent="0.2">
      <c r="A44" s="7" t="s">
        <v>54</v>
      </c>
      <c r="B44" s="6" t="s">
        <v>55</v>
      </c>
      <c r="C44" s="7" t="s">
        <v>125</v>
      </c>
      <c r="D44" s="6"/>
      <c r="E44" s="20">
        <v>811.68638975034173</v>
      </c>
      <c r="F44" s="20">
        <v>491.23513630757702</v>
      </c>
      <c r="G44" s="20">
        <v>320.45125344276471</v>
      </c>
    </row>
    <row r="45" spans="1:7" s="2" customFormat="1" ht="11.25" customHeight="1" x14ac:dyDescent="0.2">
      <c r="A45" s="7" t="s">
        <v>56</v>
      </c>
      <c r="B45" s="6" t="s">
        <v>57</v>
      </c>
      <c r="C45" s="7" t="s">
        <v>125</v>
      </c>
      <c r="D45" s="6"/>
      <c r="E45" s="6"/>
      <c r="F45" s="6"/>
      <c r="G45" s="6"/>
    </row>
    <row r="46" spans="1:7" s="2" customFormat="1" ht="11.25" customHeight="1" x14ac:dyDescent="0.2">
      <c r="A46" s="7" t="s">
        <v>58</v>
      </c>
      <c r="B46" s="6" t="s">
        <v>59</v>
      </c>
      <c r="C46" s="7" t="s">
        <v>125</v>
      </c>
      <c r="D46" s="24">
        <v>18.598010769999998</v>
      </c>
      <c r="E46" s="20">
        <v>9.4062118795764658</v>
      </c>
      <c r="F46" s="20">
        <v>16.948242947234458</v>
      </c>
      <c r="G46" s="20">
        <v>11.055979702342004</v>
      </c>
    </row>
    <row r="47" spans="1:7" s="2" customFormat="1" ht="11.25" customHeight="1" x14ac:dyDescent="0.2">
      <c r="A47" s="7" t="s">
        <v>60</v>
      </c>
      <c r="B47" s="6" t="s">
        <v>61</v>
      </c>
      <c r="C47" s="7" t="s">
        <v>125</v>
      </c>
      <c r="D47" s="24">
        <v>173.02251765</v>
      </c>
      <c r="E47" s="6"/>
      <c r="F47" s="20">
        <v>104.71376767598697</v>
      </c>
      <c r="G47" s="6"/>
    </row>
    <row r="48" spans="1:7" s="4" customFormat="1" ht="11.25" customHeight="1" x14ac:dyDescent="0.15">
      <c r="A48" s="13" t="s">
        <v>62</v>
      </c>
      <c r="B48" s="11" t="s">
        <v>63</v>
      </c>
      <c r="C48" s="7" t="s">
        <v>125</v>
      </c>
      <c r="D48" s="19">
        <v>176847.42119708998</v>
      </c>
      <c r="E48" s="19">
        <v>4386.2580927986091</v>
      </c>
      <c r="F48" s="19">
        <v>109683.18832705257</v>
      </c>
      <c r="G48" s="19">
        <v>71550.490962836018</v>
      </c>
    </row>
    <row r="49" spans="1:7" s="2" customFormat="1" ht="11.25" customHeight="1" x14ac:dyDescent="0.2">
      <c r="A49" s="7" t="s">
        <v>64</v>
      </c>
      <c r="B49" s="6" t="s">
        <v>65</v>
      </c>
      <c r="C49" s="7" t="s">
        <v>125</v>
      </c>
      <c r="D49" s="20">
        <v>172.09532202</v>
      </c>
      <c r="E49" s="20">
        <v>0</v>
      </c>
      <c r="F49" s="20">
        <v>104.15262598698203</v>
      </c>
      <c r="G49" s="20">
        <v>67.942696033017967</v>
      </c>
    </row>
    <row r="50" spans="1:7" s="2" customFormat="1" ht="11.25" customHeight="1" x14ac:dyDescent="0.2">
      <c r="A50" s="7" t="s">
        <v>66</v>
      </c>
      <c r="B50" s="6" t="s">
        <v>67</v>
      </c>
      <c r="C50" s="7" t="s">
        <v>125</v>
      </c>
      <c r="D50" s="6"/>
      <c r="E50" s="6"/>
      <c r="F50" s="6"/>
      <c r="G50" s="6"/>
    </row>
    <row r="51" spans="1:7" s="2" customFormat="1" ht="11.25" customHeight="1" x14ac:dyDescent="0.2">
      <c r="A51" s="7" t="s">
        <v>68</v>
      </c>
      <c r="B51" s="6" t="s">
        <v>69</v>
      </c>
      <c r="C51" s="7" t="s">
        <v>125</v>
      </c>
      <c r="D51" s="6"/>
      <c r="E51" s="6"/>
      <c r="F51" s="6"/>
      <c r="G51" s="6"/>
    </row>
    <row r="52" spans="1:7" s="2" customFormat="1" ht="11.25" customHeight="1" x14ac:dyDescent="0.2">
      <c r="A52" s="7" t="s">
        <v>70</v>
      </c>
      <c r="B52" s="6" t="s">
        <v>71</v>
      </c>
      <c r="C52" s="7" t="s">
        <v>125</v>
      </c>
      <c r="D52" s="20">
        <v>176675.32587506998</v>
      </c>
      <c r="E52" s="20">
        <v>4386.2580927986091</v>
      </c>
      <c r="F52" s="20">
        <v>109579.03570106559</v>
      </c>
      <c r="G52" s="20">
        <v>71482.548266803002</v>
      </c>
    </row>
    <row r="53" spans="1:7" s="4" customFormat="1" ht="11.25" customHeight="1" x14ac:dyDescent="0.15">
      <c r="A53" s="13">
        <v>2</v>
      </c>
      <c r="B53" s="11" t="s">
        <v>72</v>
      </c>
      <c r="C53" s="7" t="s">
        <v>125</v>
      </c>
      <c r="D53" s="19">
        <v>17736.479143700002</v>
      </c>
      <c r="E53" s="11"/>
      <c r="F53" s="19">
        <v>10734.172532388824</v>
      </c>
      <c r="G53" s="19">
        <v>7002.3066113111781</v>
      </c>
    </row>
    <row r="54" spans="1:7" s="4" customFormat="1" ht="11.25" customHeight="1" x14ac:dyDescent="0.15">
      <c r="A54" s="13">
        <v>3</v>
      </c>
      <c r="B54" s="11" t="s">
        <v>115</v>
      </c>
      <c r="C54" s="7" t="s">
        <v>125</v>
      </c>
      <c r="D54" s="19">
        <v>-27180.554587089722</v>
      </c>
      <c r="E54" s="19">
        <v>-106269.44875239898</v>
      </c>
      <c r="F54" s="19">
        <v>-80764.358511522936</v>
      </c>
      <c r="G54" s="19">
        <v>-52685.644827965763</v>
      </c>
    </row>
    <row r="55" spans="1:7" s="2" customFormat="1" ht="11.25" customHeight="1" x14ac:dyDescent="0.2">
      <c r="A55" s="7" t="s">
        <v>73</v>
      </c>
      <c r="B55" s="6" t="s">
        <v>74</v>
      </c>
      <c r="C55" s="7" t="s">
        <v>125</v>
      </c>
      <c r="D55" s="20">
        <v>-97.307360299999985</v>
      </c>
      <c r="E55" s="20">
        <v>-2326.4987089186093</v>
      </c>
      <c r="F55" s="20">
        <v>-1466.8949976627778</v>
      </c>
      <c r="G55" s="20">
        <v>-956.91107155583131</v>
      </c>
    </row>
    <row r="56" spans="1:7" s="2" customFormat="1" ht="11.25" customHeight="1" x14ac:dyDescent="0.2">
      <c r="A56" s="7" t="s">
        <v>75</v>
      </c>
      <c r="B56" s="6" t="s">
        <v>76</v>
      </c>
      <c r="C56" s="7" t="s">
        <v>125</v>
      </c>
      <c r="D56" s="6"/>
      <c r="E56" s="20">
        <v>-45632.642963604223</v>
      </c>
      <c r="F56" s="20">
        <v>-27617.017938659701</v>
      </c>
      <c r="G56" s="20">
        <v>-18015.625024944522</v>
      </c>
    </row>
    <row r="57" spans="1:7" s="2" customFormat="1" ht="11.25" customHeight="1" x14ac:dyDescent="0.2">
      <c r="A57" s="7" t="s">
        <v>77</v>
      </c>
      <c r="B57" s="6" t="s">
        <v>78</v>
      </c>
      <c r="C57" s="7" t="s">
        <v>125</v>
      </c>
      <c r="D57" s="20">
        <v>-9390.3754047399998</v>
      </c>
      <c r="E57" s="20">
        <v>-3217.287726567215</v>
      </c>
      <c r="F57" s="20">
        <v>-7630.1970749228094</v>
      </c>
      <c r="G57" s="20">
        <v>-4977.4660563844045</v>
      </c>
    </row>
    <row r="58" spans="1:7" s="2" customFormat="1" ht="11.25" customHeight="1" x14ac:dyDescent="0.2">
      <c r="A58" s="14" t="s">
        <v>79</v>
      </c>
      <c r="B58" s="6" t="s">
        <v>80</v>
      </c>
      <c r="C58" s="7" t="s">
        <v>125</v>
      </c>
      <c r="D58" s="20">
        <v>-17692.871822049721</v>
      </c>
      <c r="E58" s="20">
        <v>-55093.01935330894</v>
      </c>
      <c r="F58" s="20">
        <v>-44050.248500277659</v>
      </c>
      <c r="G58" s="20">
        <v>-28735.642675080999</v>
      </c>
    </row>
    <row r="59" spans="1:7" s="4" customFormat="1" ht="11.25" customHeight="1" x14ac:dyDescent="0.15">
      <c r="A59" s="15">
        <v>4</v>
      </c>
      <c r="B59" s="11" t="s">
        <v>116</v>
      </c>
      <c r="C59" s="7" t="s">
        <v>125</v>
      </c>
      <c r="D59" s="47">
        <v>7417566.0373477805</v>
      </c>
      <c r="E59" s="48"/>
      <c r="F59" s="19">
        <v>4406998.8368321322</v>
      </c>
      <c r="G59" s="19">
        <v>3010567.2005156493</v>
      </c>
    </row>
    <row r="60" spans="1:7" s="4" customFormat="1" ht="11.25" customHeight="1" x14ac:dyDescent="0.15">
      <c r="A60" s="16" t="s">
        <v>82</v>
      </c>
      <c r="B60" s="11" t="s">
        <v>117</v>
      </c>
      <c r="C60" s="7" t="s">
        <v>125</v>
      </c>
      <c r="D60" s="47">
        <v>7417566.0373477805</v>
      </c>
      <c r="E60" s="48"/>
      <c r="F60" s="19">
        <v>4406998.8368321322</v>
      </c>
      <c r="G60" s="19">
        <v>3010567.2005156493</v>
      </c>
    </row>
    <row r="61" spans="1:7" s="4" customFormat="1" ht="11.25" customHeight="1" x14ac:dyDescent="0.15">
      <c r="A61" s="16" t="s">
        <v>118</v>
      </c>
      <c r="B61" s="11" t="s">
        <v>81</v>
      </c>
      <c r="C61" s="7" t="s">
        <v>125</v>
      </c>
      <c r="D61" s="47">
        <v>6017825.1171689201</v>
      </c>
      <c r="E61" s="57"/>
      <c r="F61" s="19">
        <v>3569071.8409390389</v>
      </c>
      <c r="G61" s="19">
        <v>2448753.2762298812</v>
      </c>
    </row>
    <row r="62" spans="1:7" s="2" customFormat="1" ht="11.25" customHeight="1" x14ac:dyDescent="0.2">
      <c r="A62" s="14" t="s">
        <v>119</v>
      </c>
      <c r="B62" s="6" t="s">
        <v>83</v>
      </c>
      <c r="C62" s="7" t="s">
        <v>125</v>
      </c>
      <c r="D62" s="53">
        <v>5848078.2306847591</v>
      </c>
      <c r="E62" s="48"/>
      <c r="F62" s="20">
        <v>3472554.8271022867</v>
      </c>
      <c r="G62" s="20">
        <v>2375523.4035824724</v>
      </c>
    </row>
    <row r="63" spans="1:7" s="2" customFormat="1" ht="22.5" customHeight="1" x14ac:dyDescent="0.2">
      <c r="A63" s="14" t="s">
        <v>120</v>
      </c>
      <c r="B63" s="6" t="s">
        <v>84</v>
      </c>
      <c r="C63" s="7" t="s">
        <v>125</v>
      </c>
      <c r="D63" s="53">
        <v>117161.39654365156</v>
      </c>
      <c r="E63" s="48"/>
      <c r="F63" s="20">
        <v>67699.593557556218</v>
      </c>
      <c r="G63" s="20">
        <v>49461.802986095332</v>
      </c>
    </row>
    <row r="64" spans="1:7" s="2" customFormat="1" ht="11.25" customHeight="1" x14ac:dyDescent="0.2">
      <c r="A64" s="7" t="s">
        <v>121</v>
      </c>
      <c r="B64" s="6" t="s">
        <v>85</v>
      </c>
      <c r="C64" s="7" t="s">
        <v>125</v>
      </c>
      <c r="D64" s="53">
        <v>52585.489940509578</v>
      </c>
      <c r="E64" s="48"/>
      <c r="F64" s="20">
        <v>28817.420279196005</v>
      </c>
      <c r="G64" s="20">
        <v>23768.069661313573</v>
      </c>
    </row>
    <row r="65" spans="1:7" s="4" customFormat="1" ht="11.25" customHeight="1" x14ac:dyDescent="0.15">
      <c r="A65" s="13" t="s">
        <v>122</v>
      </c>
      <c r="B65" s="11" t="s">
        <v>86</v>
      </c>
      <c r="C65" s="7" t="s">
        <v>125</v>
      </c>
      <c r="D65" s="47">
        <v>1399740.9201788609</v>
      </c>
      <c r="E65" s="48"/>
      <c r="F65" s="19">
        <v>837926.99589309306</v>
      </c>
      <c r="G65" s="19">
        <v>561813.92428576783</v>
      </c>
    </row>
    <row r="66" spans="1:7" s="4" customFormat="1" ht="11.25" customHeight="1" x14ac:dyDescent="0.15">
      <c r="A66" s="13">
        <v>5</v>
      </c>
      <c r="B66" s="11" t="s">
        <v>87</v>
      </c>
      <c r="C66" s="7" t="s">
        <v>125</v>
      </c>
      <c r="D66" s="47">
        <v>1167153.5915965443</v>
      </c>
      <c r="E66" s="48"/>
      <c r="F66" s="19">
        <v>639612.85931654426</v>
      </c>
      <c r="G66" s="19">
        <v>527540.73227999988</v>
      </c>
    </row>
    <row r="67" spans="1:7" s="12" customFormat="1" ht="17.25" customHeight="1" x14ac:dyDescent="0.25">
      <c r="A67" s="41" t="s">
        <v>88</v>
      </c>
      <c r="B67" s="41"/>
      <c r="C67" s="41"/>
      <c r="D67" s="41"/>
      <c r="E67" s="41"/>
      <c r="F67" s="41"/>
      <c r="G67" s="41"/>
    </row>
    <row r="68" spans="1:7" s="2" customFormat="1" ht="25.5" customHeight="1" x14ac:dyDescent="0.2">
      <c r="A68" s="9">
        <v>1</v>
      </c>
      <c r="B68" s="17" t="s">
        <v>89</v>
      </c>
      <c r="C68" s="7" t="s">
        <v>123</v>
      </c>
      <c r="D68" s="36">
        <v>50021</v>
      </c>
      <c r="E68" s="37"/>
      <c r="F68" s="37"/>
      <c r="G68" s="38"/>
    </row>
    <row r="69" spans="1:7" s="2" customFormat="1" ht="16.5" customHeight="1" x14ac:dyDescent="0.2">
      <c r="A69" s="9">
        <v>2</v>
      </c>
      <c r="B69" s="17" t="s">
        <v>90</v>
      </c>
      <c r="C69" s="7" t="s">
        <v>91</v>
      </c>
      <c r="D69" s="36">
        <v>175152</v>
      </c>
      <c r="E69" s="37"/>
      <c r="F69" s="37"/>
      <c r="G69" s="38"/>
    </row>
    <row r="70" spans="1:7" s="2" customFormat="1" ht="16.5" customHeight="1" x14ac:dyDescent="0.2">
      <c r="A70" s="9">
        <v>3</v>
      </c>
      <c r="B70" s="17" t="s">
        <v>93</v>
      </c>
      <c r="C70" s="7" t="s">
        <v>124</v>
      </c>
      <c r="D70" s="36">
        <v>254</v>
      </c>
      <c r="E70" s="37"/>
      <c r="F70" s="37"/>
      <c r="G70" s="38"/>
    </row>
    <row r="71" spans="1:7" s="2" customFormat="1" ht="16.5" customHeight="1" x14ac:dyDescent="0.2">
      <c r="A71" s="9">
        <v>4</v>
      </c>
      <c r="B71" s="17" t="s">
        <v>94</v>
      </c>
      <c r="C71" s="7" t="s">
        <v>95</v>
      </c>
      <c r="D71" s="36">
        <v>46671</v>
      </c>
      <c r="E71" s="37"/>
      <c r="F71" s="37"/>
      <c r="G71" s="38"/>
    </row>
    <row r="72" spans="1:7" s="2" customFormat="1" ht="16.5" customHeight="1" x14ac:dyDescent="0.2">
      <c r="A72" s="9">
        <v>5</v>
      </c>
      <c r="B72" s="17" t="s">
        <v>96</v>
      </c>
      <c r="C72" s="7" t="s">
        <v>124</v>
      </c>
      <c r="D72" s="53">
        <v>3686</v>
      </c>
      <c r="E72" s="54"/>
      <c r="F72" s="54"/>
      <c r="G72" s="55"/>
    </row>
    <row r="73" spans="1:7" ht="4.5" customHeight="1" x14ac:dyDescent="0.2"/>
    <row r="74" spans="1:7" ht="15" customHeight="1" x14ac:dyDescent="0.2">
      <c r="A74" s="21" t="s">
        <v>131</v>
      </c>
      <c r="B74" s="51" t="s">
        <v>132</v>
      </c>
      <c r="C74" s="52"/>
      <c r="D74" s="52"/>
      <c r="E74" s="52"/>
      <c r="F74" s="52"/>
      <c r="G74" s="52"/>
    </row>
    <row r="75" spans="1:7" ht="28.5" customHeight="1" x14ac:dyDescent="0.2">
      <c r="A75" s="21" t="s">
        <v>133</v>
      </c>
      <c r="B75" s="51" t="s">
        <v>134</v>
      </c>
      <c r="C75" s="52"/>
      <c r="D75" s="52"/>
      <c r="E75" s="52"/>
      <c r="F75" s="52"/>
      <c r="G75" s="52"/>
    </row>
  </sheetData>
  <mergeCells count="30">
    <mergeCell ref="B75:G75"/>
    <mergeCell ref="B74:G74"/>
    <mergeCell ref="D71:G71"/>
    <mergeCell ref="D72:G72"/>
    <mergeCell ref="A7:G7"/>
    <mergeCell ref="D69:G69"/>
    <mergeCell ref="D70:G70"/>
    <mergeCell ref="D62:E62"/>
    <mergeCell ref="D63:E63"/>
    <mergeCell ref="D64:E64"/>
    <mergeCell ref="D65:E65"/>
    <mergeCell ref="D61:E61"/>
    <mergeCell ref="D60:E60"/>
    <mergeCell ref="D59:E59"/>
    <mergeCell ref="A1:G1"/>
    <mergeCell ref="D13:E13"/>
    <mergeCell ref="D68:G68"/>
    <mergeCell ref="A2:G2"/>
    <mergeCell ref="A3:G3"/>
    <mergeCell ref="A5:G5"/>
    <mergeCell ref="A6:G6"/>
    <mergeCell ref="A67:G67"/>
    <mergeCell ref="C8:C9"/>
    <mergeCell ref="D8:E8"/>
    <mergeCell ref="F8:G8"/>
    <mergeCell ref="A8:A9"/>
    <mergeCell ref="B8:B9"/>
    <mergeCell ref="A4:G4"/>
    <mergeCell ref="D66:E66"/>
    <mergeCell ref="D12:E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C40" sqref="C40"/>
    </sheetView>
  </sheetViews>
  <sheetFormatPr defaultRowHeight="15" x14ac:dyDescent="0.25"/>
  <cols>
    <col min="2" max="2" width="75.7109375" customWidth="1"/>
    <col min="4" max="4" width="19.7109375" customWidth="1"/>
    <col min="5" max="5" width="21.5703125" customWidth="1"/>
  </cols>
  <sheetData>
    <row r="1" spans="1:8" ht="21" x14ac:dyDescent="0.25">
      <c r="A1" s="58" t="s">
        <v>167</v>
      </c>
      <c r="B1" s="58"/>
      <c r="C1" s="58"/>
      <c r="D1" s="58"/>
      <c r="E1" s="58"/>
    </row>
    <row r="2" spans="1:8" ht="27" customHeight="1" x14ac:dyDescent="0.25">
      <c r="A2" s="26"/>
      <c r="B2" s="26"/>
      <c r="C2" s="26"/>
      <c r="D2" s="32" t="s">
        <v>168</v>
      </c>
      <c r="E2" s="32" t="s">
        <v>169</v>
      </c>
    </row>
    <row r="3" spans="1:8" x14ac:dyDescent="0.25">
      <c r="A3" s="30" t="str">
        <f>'Приложение 2_Форма 2'!A48</f>
        <v>1.5.6</v>
      </c>
      <c r="B3" s="30" t="s">
        <v>63</v>
      </c>
      <c r="C3" s="30" t="s">
        <v>125</v>
      </c>
      <c r="D3" s="31">
        <f>'Приложение 2_Форма 2'!D48</f>
        <v>176847.42119708998</v>
      </c>
      <c r="E3" s="31">
        <f>'Приложение 2_Форма 2'!E48</f>
        <v>4386.2580927986091</v>
      </c>
    </row>
    <row r="4" spans="1:8" x14ac:dyDescent="0.25">
      <c r="A4" s="26" t="str">
        <f>'Приложение 2_Форма 2'!A49</f>
        <v>1.5.6.1</v>
      </c>
      <c r="B4" s="26" t="s">
        <v>65</v>
      </c>
      <c r="C4" s="28" t="s">
        <v>174</v>
      </c>
      <c r="D4" s="27">
        <f>[1]Таблица!$U$147</f>
        <v>172.09532202</v>
      </c>
      <c r="E4" s="27">
        <f>'[2]прил 15 (затр.голов.комп)'!$AU$128</f>
        <v>0</v>
      </c>
    </row>
    <row r="5" spans="1:8" x14ac:dyDescent="0.25">
      <c r="A5" s="26" t="str">
        <f>'Приложение 2_Форма 2'!A50</f>
        <v>1.5.6.2</v>
      </c>
      <c r="B5" s="26" t="s">
        <v>67</v>
      </c>
      <c r="C5" s="28" t="s">
        <v>174</v>
      </c>
      <c r="D5" s="27"/>
      <c r="E5" s="27"/>
    </row>
    <row r="6" spans="1:8" x14ac:dyDescent="0.25">
      <c r="A6" s="26" t="str">
        <f>'Приложение 2_Форма 2'!A51</f>
        <v>1.5.6.3</v>
      </c>
      <c r="B6" s="26" t="s">
        <v>69</v>
      </c>
      <c r="C6" s="28" t="s">
        <v>174</v>
      </c>
      <c r="D6" s="27"/>
      <c r="E6" s="27"/>
    </row>
    <row r="7" spans="1:8" x14ac:dyDescent="0.25">
      <c r="A7" s="30" t="str">
        <f>'Приложение 2_Форма 2'!A52</f>
        <v>1.5.6.4</v>
      </c>
      <c r="B7" s="30" t="s">
        <v>71</v>
      </c>
      <c r="C7" s="32" t="s">
        <v>174</v>
      </c>
      <c r="D7" s="31">
        <f>D3-D4</f>
        <v>176675.32587506998</v>
      </c>
      <c r="E7" s="31">
        <f>E3-E4</f>
        <v>4386.2580927986091</v>
      </c>
    </row>
    <row r="8" spans="1:8" x14ac:dyDescent="0.25">
      <c r="A8" s="26"/>
      <c r="B8" s="26" t="s">
        <v>136</v>
      </c>
      <c r="C8" s="28" t="s">
        <v>174</v>
      </c>
      <c r="D8" s="27"/>
      <c r="E8" s="27"/>
    </row>
    <row r="9" spans="1:8" x14ac:dyDescent="0.25">
      <c r="A9" s="26"/>
      <c r="B9" s="29" t="s">
        <v>137</v>
      </c>
      <c r="C9" s="28" t="s">
        <v>174</v>
      </c>
      <c r="D9" s="27">
        <f>[1]Таблица!$U$129</f>
        <v>28717.109307579998</v>
      </c>
      <c r="E9" s="27">
        <f>'[3]прил 15 (затр.голов.комп)'!$AU$107</f>
        <v>1778.1181984762597</v>
      </c>
    </row>
    <row r="10" spans="1:8" x14ac:dyDescent="0.25">
      <c r="A10" s="26"/>
      <c r="B10" s="29" t="s">
        <v>138</v>
      </c>
      <c r="C10" s="28" t="s">
        <v>174</v>
      </c>
      <c r="D10" s="27">
        <f>[1]Таблица!$U$140</f>
        <v>9042.9211273100009</v>
      </c>
      <c r="E10" s="27"/>
    </row>
    <row r="11" spans="1:8" x14ac:dyDescent="0.25">
      <c r="A11" s="26"/>
      <c r="B11" s="29" t="s">
        <v>139</v>
      </c>
      <c r="C11" s="28" t="s">
        <v>174</v>
      </c>
      <c r="D11" s="27">
        <f>[1]Таблица!$U$137</f>
        <v>23171.3584228</v>
      </c>
      <c r="E11" s="27"/>
    </row>
    <row r="12" spans="1:8" x14ac:dyDescent="0.25">
      <c r="A12" s="26"/>
      <c r="B12" s="29" t="s">
        <v>140</v>
      </c>
      <c r="C12" s="28" t="s">
        <v>174</v>
      </c>
      <c r="D12" s="27">
        <f>[1]Таблица!$U$132</f>
        <v>2478.3220308</v>
      </c>
      <c r="E12" s="27"/>
    </row>
    <row r="13" spans="1:8" x14ac:dyDescent="0.25">
      <c r="A13" s="26"/>
      <c r="B13" s="29" t="s">
        <v>141</v>
      </c>
      <c r="C13" s="28" t="s">
        <v>174</v>
      </c>
      <c r="D13" s="27">
        <f>[1]Таблица!$U$144</f>
        <v>3684.7032990900002</v>
      </c>
      <c r="E13" s="27"/>
      <c r="G13" s="25"/>
    </row>
    <row r="14" spans="1:8" x14ac:dyDescent="0.25">
      <c r="A14" s="26"/>
      <c r="B14" s="29" t="s">
        <v>142</v>
      </c>
      <c r="C14" s="28" t="s">
        <v>174</v>
      </c>
      <c r="D14" s="27">
        <f>[1]Таблица!$U$150</f>
        <v>548.95574545999989</v>
      </c>
      <c r="E14" s="27">
        <f>'[3]прил 15 (затр.голов.комп)'!$AU$129</f>
        <v>21.133542671121241</v>
      </c>
      <c r="G14" s="25"/>
      <c r="H14" s="25"/>
    </row>
    <row r="15" spans="1:8" x14ac:dyDescent="0.25">
      <c r="A15" s="26"/>
      <c r="B15" s="29" t="s">
        <v>143</v>
      </c>
      <c r="C15" s="28" t="s">
        <v>174</v>
      </c>
      <c r="D15" s="27">
        <f>[1]Таблица!$U$151</f>
        <v>5532.5618440400003</v>
      </c>
      <c r="E15" s="27"/>
    </row>
    <row r="16" spans="1:8" x14ac:dyDescent="0.25">
      <c r="A16" s="26"/>
      <c r="B16" s="29" t="s">
        <v>171</v>
      </c>
      <c r="C16" s="28" t="s">
        <v>174</v>
      </c>
      <c r="D16" s="27"/>
      <c r="E16" s="27">
        <f>'[3]прил 15 (затр.голов.комп)'!$AU$147</f>
        <v>803.64490160444973</v>
      </c>
    </row>
    <row r="17" spans="1:5" x14ac:dyDescent="0.25">
      <c r="A17" s="26"/>
      <c r="B17" s="29" t="s">
        <v>170</v>
      </c>
      <c r="C17" s="28" t="s">
        <v>174</v>
      </c>
      <c r="D17" s="27"/>
      <c r="E17" s="27">
        <f>'[3]прил 15 (затр.голов.комп)'!$AU$133</f>
        <v>714.71856319140102</v>
      </c>
    </row>
    <row r="18" spans="1:5" x14ac:dyDescent="0.25">
      <c r="A18" s="26"/>
      <c r="B18" s="29" t="s">
        <v>172</v>
      </c>
      <c r="C18" s="28" t="s">
        <v>174</v>
      </c>
      <c r="D18" s="27"/>
      <c r="E18" s="27">
        <f>'[3]прил 15 (затр.голов.комп)'!$AU$139</f>
        <v>602.837569133893</v>
      </c>
    </row>
    <row r="19" spans="1:5" x14ac:dyDescent="0.25">
      <c r="A19" s="26"/>
      <c r="B19" s="29" t="s">
        <v>173</v>
      </c>
      <c r="C19" s="28" t="s">
        <v>174</v>
      </c>
      <c r="D19" s="27"/>
      <c r="E19" s="27">
        <f>'[3]прил 15 (затр.голов.комп)'!$AU$169</f>
        <v>420.9187963041457</v>
      </c>
    </row>
    <row r="20" spans="1:5" x14ac:dyDescent="0.25">
      <c r="A20" s="26"/>
      <c r="B20" s="29" t="s">
        <v>144</v>
      </c>
      <c r="C20" s="28" t="s">
        <v>174</v>
      </c>
      <c r="D20" s="27">
        <f>[1]Таблица!$U$152</f>
        <v>0.81624972000000007</v>
      </c>
      <c r="E20" s="27"/>
    </row>
    <row r="21" spans="1:5" x14ac:dyDescent="0.25">
      <c r="A21" s="26"/>
      <c r="B21" s="29" t="s">
        <v>145</v>
      </c>
      <c r="C21" s="28" t="s">
        <v>174</v>
      </c>
      <c r="D21" s="27">
        <f>[1]Таблица!$U$155</f>
        <v>3180.1386115400001</v>
      </c>
      <c r="E21" s="27"/>
    </row>
    <row r="22" spans="1:5" x14ac:dyDescent="0.25">
      <c r="A22" s="26"/>
      <c r="B22" s="29" t="s">
        <v>146</v>
      </c>
      <c r="C22" s="28" t="s">
        <v>174</v>
      </c>
      <c r="D22" s="27">
        <f>[1]Таблица!$U$156</f>
        <v>1418.2289021300001</v>
      </c>
      <c r="E22" s="27"/>
    </row>
    <row r="23" spans="1:5" x14ac:dyDescent="0.25">
      <c r="A23" s="26"/>
      <c r="B23" s="29" t="s">
        <v>80</v>
      </c>
      <c r="C23" s="28" t="s">
        <v>174</v>
      </c>
      <c r="D23" s="27">
        <f>[1]Таблица!$U$159</f>
        <v>8327.00111965</v>
      </c>
      <c r="E23" s="27">
        <f>E7-E9-E14-E16-E17-E18-E19</f>
        <v>44.886521417338656</v>
      </c>
    </row>
    <row r="24" spans="1:5" x14ac:dyDescent="0.25">
      <c r="A24" s="26"/>
      <c r="B24" s="29" t="s">
        <v>147</v>
      </c>
      <c r="C24" s="28" t="s">
        <v>174</v>
      </c>
      <c r="D24" s="27">
        <f>[1]Таблица!$U$160</f>
        <v>115.482</v>
      </c>
      <c r="E24" s="27"/>
    </row>
    <row r="25" spans="1:5" x14ac:dyDescent="0.25">
      <c r="A25" s="26"/>
      <c r="B25" s="29" t="s">
        <v>148</v>
      </c>
      <c r="C25" s="28" t="s">
        <v>174</v>
      </c>
      <c r="D25" s="27">
        <f>'[3]прил 12(экон.пок.доч.)'!$AS$68</f>
        <v>90455.505214949997</v>
      </c>
      <c r="E25" s="27"/>
    </row>
    <row r="26" spans="1:5" x14ac:dyDescent="0.25">
      <c r="A26" s="26"/>
      <c r="B26" s="26" t="s">
        <v>149</v>
      </c>
      <c r="C26" s="28" t="s">
        <v>174</v>
      </c>
      <c r="D26" s="27"/>
      <c r="E26" s="27"/>
    </row>
    <row r="27" spans="1:5" x14ac:dyDescent="0.25">
      <c r="A27" s="26"/>
      <c r="B27" s="26" t="s">
        <v>150</v>
      </c>
      <c r="C27" s="28" t="s">
        <v>174</v>
      </c>
      <c r="D27" s="27">
        <f>'[3]пр13(общехоз.доч.)'!$AL$20</f>
        <v>770.16263085737421</v>
      </c>
      <c r="E27" s="27"/>
    </row>
    <row r="28" spans="1:5" x14ac:dyDescent="0.25">
      <c r="A28" s="26"/>
      <c r="B28" s="26" t="s">
        <v>151</v>
      </c>
      <c r="C28" s="28" t="s">
        <v>174</v>
      </c>
      <c r="D28" s="27">
        <f>'[3]пр13(общехоз.доч.)'!$AL$25</f>
        <v>6.9693102699999994</v>
      </c>
      <c r="E28" s="27"/>
    </row>
    <row r="29" spans="1:5" x14ac:dyDescent="0.25">
      <c r="A29" s="26"/>
      <c r="B29" s="26" t="s">
        <v>152</v>
      </c>
      <c r="C29" s="28" t="s">
        <v>174</v>
      </c>
      <c r="D29" s="27">
        <f>'[3]пр13(общехоз.доч.)'!$AL$28</f>
        <v>1601.5974022886592</v>
      </c>
      <c r="E29" s="27"/>
    </row>
    <row r="30" spans="1:5" x14ac:dyDescent="0.25">
      <c r="A30" s="26"/>
      <c r="B30" s="26" t="s">
        <v>153</v>
      </c>
      <c r="C30" s="28" t="s">
        <v>174</v>
      </c>
      <c r="D30" s="27">
        <f>'[3]пр13(общехоз.доч.)'!$AL$32</f>
        <v>31139.39768307787</v>
      </c>
      <c r="E30" s="27"/>
    </row>
    <row r="31" spans="1:5" x14ac:dyDescent="0.25">
      <c r="A31" s="26"/>
      <c r="B31" s="26" t="s">
        <v>154</v>
      </c>
      <c r="C31" s="28" t="s">
        <v>174</v>
      </c>
      <c r="D31" s="27">
        <f>'[3]пр13(общехоз.доч.)'!$AL$36</f>
        <v>7521.287671427066</v>
      </c>
      <c r="E31" s="27"/>
    </row>
    <row r="32" spans="1:5" x14ac:dyDescent="0.25">
      <c r="A32" s="26"/>
      <c r="B32" s="26" t="s">
        <v>155</v>
      </c>
      <c r="C32" s="28" t="s">
        <v>174</v>
      </c>
      <c r="D32" s="27">
        <f>'[3]пр13(общехоз.доч.)'!$AL$37</f>
        <v>1555.7353477393378</v>
      </c>
      <c r="E32" s="27"/>
    </row>
    <row r="33" spans="1:5" x14ac:dyDescent="0.25">
      <c r="A33" s="26"/>
      <c r="B33" s="26" t="s">
        <v>156</v>
      </c>
      <c r="C33" s="28" t="s">
        <v>174</v>
      </c>
      <c r="D33" s="27">
        <f>'[3]пр13(общехоз.доч.)'!$AL$40</f>
        <v>1485.9825949326821</v>
      </c>
      <c r="E33" s="27"/>
    </row>
    <row r="34" spans="1:5" x14ac:dyDescent="0.25">
      <c r="A34" s="26"/>
      <c r="B34" s="26" t="s">
        <v>157</v>
      </c>
      <c r="C34" s="28" t="s">
        <v>174</v>
      </c>
      <c r="D34" s="27">
        <f>'[3]пр13(общехоз.доч.)'!$AL$44</f>
        <v>3928.8670215753868</v>
      </c>
      <c r="E34" s="27"/>
    </row>
    <row r="35" spans="1:5" x14ac:dyDescent="0.25">
      <c r="A35" s="26"/>
      <c r="B35" s="26" t="s">
        <v>158</v>
      </c>
      <c r="C35" s="28" t="s">
        <v>174</v>
      </c>
      <c r="D35" s="27">
        <f>'[3]пр13(общехоз.доч.)'!$AL$57</f>
        <v>12302.439895431578</v>
      </c>
      <c r="E35" s="27"/>
    </row>
    <row r="36" spans="1:5" x14ac:dyDescent="0.25">
      <c r="A36" s="26"/>
      <c r="B36" s="26" t="s">
        <v>159</v>
      </c>
      <c r="C36" s="28" t="s">
        <v>174</v>
      </c>
      <c r="D36" s="27">
        <f>'[3]пр13(общехоз.доч.)'!$AL$74</f>
        <v>467.97431148863961</v>
      </c>
      <c r="E36" s="27"/>
    </row>
    <row r="37" spans="1:5" x14ac:dyDescent="0.25">
      <c r="A37" s="26"/>
      <c r="B37" s="26" t="s">
        <v>166</v>
      </c>
      <c r="C37" s="28" t="s">
        <v>174</v>
      </c>
      <c r="D37" s="27">
        <f>'[3]пр13(общехоз.доч.)'!$AL$81</f>
        <v>32213.379896518785</v>
      </c>
      <c r="E37" s="27"/>
    </row>
    <row r="38" spans="1:5" x14ac:dyDescent="0.25">
      <c r="A38" s="26"/>
      <c r="B38" s="26" t="s">
        <v>160</v>
      </c>
      <c r="C38" s="28" t="s">
        <v>174</v>
      </c>
      <c r="D38" s="27">
        <f>'[3]пр13(общехоз.доч.)'!$AL$83</f>
        <v>8666.0898674302007</v>
      </c>
      <c r="E38" s="27"/>
    </row>
    <row r="39" spans="1:5" x14ac:dyDescent="0.25">
      <c r="A39" s="26"/>
      <c r="B39" s="26" t="s">
        <v>161</v>
      </c>
      <c r="C39" s="28" t="s">
        <v>174</v>
      </c>
      <c r="D39" s="27">
        <f>'[3]пр13(общехоз.доч.)'!$AL$86</f>
        <v>24.021210186653164</v>
      </c>
      <c r="E39" s="27"/>
    </row>
    <row r="40" spans="1:5" x14ac:dyDescent="0.25">
      <c r="A40" s="26"/>
      <c r="B40" s="26" t="s">
        <v>162</v>
      </c>
      <c r="C40" s="28" t="s">
        <v>174</v>
      </c>
      <c r="D40" s="27">
        <f>'[3]пр13(общехоз.доч.)'!$AL$92</f>
        <v>2715.0420036115534</v>
      </c>
      <c r="E40" s="27"/>
    </row>
    <row r="41" spans="1:5" x14ac:dyDescent="0.25">
      <c r="A41" s="26"/>
      <c r="B41" s="26" t="s">
        <v>163</v>
      </c>
      <c r="C41" s="28" t="s">
        <v>174</v>
      </c>
      <c r="D41" s="27">
        <f>'[3]пр13(общехоз.доч.)'!$AL$95</f>
        <v>3771.933000764659</v>
      </c>
      <c r="E41" s="27"/>
    </row>
    <row r="42" spans="1:5" x14ac:dyDescent="0.25">
      <c r="A42" s="26"/>
      <c r="B42" s="26" t="s">
        <v>141</v>
      </c>
      <c r="C42" s="28" t="s">
        <v>174</v>
      </c>
      <c r="D42" s="27">
        <f>'[3]пр13(общехоз.доч.)'!$AL$99</f>
        <v>1270.9772063232506</v>
      </c>
      <c r="E42" s="27"/>
    </row>
    <row r="43" spans="1:5" x14ac:dyDescent="0.25">
      <c r="A43" s="26"/>
      <c r="B43" s="26" t="s">
        <v>164</v>
      </c>
      <c r="C43" s="28" t="s">
        <v>174</v>
      </c>
      <c r="D43" s="27">
        <f>'[3]пр13(общехоз.доч.)'!$AL$102</f>
        <v>33.566240572591205</v>
      </c>
      <c r="E43" s="27"/>
    </row>
    <row r="44" spans="1:5" x14ac:dyDescent="0.25">
      <c r="A44" s="26"/>
      <c r="B44" s="26" t="s">
        <v>165</v>
      </c>
      <c r="C44" s="28" t="s">
        <v>174</v>
      </c>
      <c r="D44" s="27">
        <f>'[3]пр13(общехоз.доч.)'!$AL$105</f>
        <v>393.50210447799145</v>
      </c>
      <c r="E44" s="27"/>
    </row>
    <row r="45" spans="1:5" x14ac:dyDescent="0.25">
      <c r="A45" s="26"/>
      <c r="B45" s="26" t="s">
        <v>143</v>
      </c>
      <c r="C45" s="28" t="s">
        <v>174</v>
      </c>
      <c r="D45" s="27">
        <f>'[3]пр13(общехоз.доч.)'!$AL$108</f>
        <v>3039.2785529606949</v>
      </c>
      <c r="E45" s="27"/>
    </row>
    <row r="46" spans="1:5" x14ac:dyDescent="0.25">
      <c r="A46" s="26"/>
      <c r="B46" s="26" t="s">
        <v>145</v>
      </c>
      <c r="C46" s="28" t="s">
        <v>174</v>
      </c>
      <c r="D46" s="27">
        <f>'[3]пр13(общехоз.доч.)'!$AL$112</f>
        <v>500.08271561209438</v>
      </c>
      <c r="E46" s="27"/>
    </row>
    <row r="47" spans="1:5" x14ac:dyDescent="0.25">
      <c r="A47" s="26"/>
      <c r="B47" s="26" t="s">
        <v>146</v>
      </c>
      <c r="C47" s="28" t="s">
        <v>174</v>
      </c>
      <c r="D47" s="27">
        <f>'[3]пр13(общехоз.доч.)'!$AL$115</f>
        <v>10.068716753242651</v>
      </c>
      <c r="E47" s="27"/>
    </row>
    <row r="48" spans="1:5" x14ac:dyDescent="0.25">
      <c r="A48" s="26"/>
      <c r="B48" s="26" t="s">
        <v>80</v>
      </c>
      <c r="C48" s="28" t="s">
        <v>174</v>
      </c>
      <c r="D48" s="27">
        <f>'[3]пр13(общехоз.доч.)'!$AL$116</f>
        <v>11788.774993958472</v>
      </c>
      <c r="E48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2_Форма 2</vt:lpstr>
      <vt:lpstr>Лист1</vt:lpstr>
      <vt:lpstr>'Приложение 2_Форма 2'!Заголовки_для_печати</vt:lpstr>
    </vt:vector>
  </TitlesOfParts>
  <Company>Gazprom JSC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Бородуля Анжелика Степановна</dc:creator>
  <cp:lastModifiedBy>Алексеев Константин Николаевич</cp:lastModifiedBy>
  <cp:lastPrinted>2020-07-31T12:51:25Z</cp:lastPrinted>
  <dcterms:created xsi:type="dcterms:W3CDTF">2018-06-14T10:38:19Z</dcterms:created>
  <dcterms:modified xsi:type="dcterms:W3CDTF">2020-07-31T12:51:43Z</dcterms:modified>
</cp:coreProperties>
</file>